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2"/>
  </bookViews>
  <sheets>
    <sheet name="прил.4" sheetId="1" r:id="rId1"/>
    <sheet name="01.07.04.(102)" sheetId="2" r:id="rId2"/>
    <sheet name="01.07.04(101)" sheetId="3" r:id="rId3"/>
  </sheets>
  <definedNames>
    <definedName name="_xlnm.Print_Area" localSheetId="2">'01.07.04(101)'!$A$1:$D$102</definedName>
    <definedName name="_xlnm.Print_Area" localSheetId="1">'01.07.04.(102)'!$A$1:$E$69</definedName>
    <definedName name="_xlnm.Print_Area" localSheetId="0">'прил.4'!$A$1:$E$25</definedName>
  </definedNames>
  <calcPr fullCalcOnLoad="1"/>
</workbook>
</file>

<file path=xl/sharedStrings.xml><?xml version="1.0" encoding="utf-8"?>
<sst xmlns="http://schemas.openxmlformats.org/spreadsheetml/2006/main" count="296" uniqueCount="215">
  <si>
    <t>Акционерный Коммерческий Банк</t>
  </si>
  <si>
    <t>( открытое акционерное общество)</t>
  </si>
  <si>
    <t xml:space="preserve">           тыс.руб.</t>
  </si>
  <si>
    <t>№№ п/п</t>
  </si>
  <si>
    <t>Наименование статей</t>
  </si>
  <si>
    <t>АКТИВЫ</t>
  </si>
  <si>
    <t>1.</t>
  </si>
  <si>
    <t>Денежные средства и счета в Центральном банке Российской Федерации</t>
  </si>
  <si>
    <t>2.</t>
  </si>
  <si>
    <t>3.</t>
  </si>
  <si>
    <t>Средства в кредитных организациях за вычетом резервов (ст.3.1-ст.3.2)</t>
  </si>
  <si>
    <t>3.1.</t>
  </si>
  <si>
    <t>Средства в кредитных организациях</t>
  </si>
  <si>
    <t>3.2.</t>
  </si>
  <si>
    <t>Резервы на возможные потери</t>
  </si>
  <si>
    <t>4.</t>
  </si>
  <si>
    <t>Чистые вложения в торговые ценные бумаги (ст.4.1-ст.4.2)</t>
  </si>
  <si>
    <t>4.1.</t>
  </si>
  <si>
    <t>Вложения в торговые ценные бумаги</t>
  </si>
  <si>
    <t>4.2.</t>
  </si>
  <si>
    <t>Резервы под  обесценение ценных бумаг и на возможные потери</t>
  </si>
  <si>
    <t>5.</t>
  </si>
  <si>
    <t>Ссудная и приравненная к ней задолженность</t>
  </si>
  <si>
    <t>6.</t>
  </si>
  <si>
    <t>Резервы на возможные потери по ссудам</t>
  </si>
  <si>
    <t>7.</t>
  </si>
  <si>
    <t>Чистая ссудная задолженность (ст.5-ст.6)</t>
  </si>
  <si>
    <t>8.</t>
  </si>
  <si>
    <t>Проценты начисленные (включая просроченные)</t>
  </si>
  <si>
    <t>9.</t>
  </si>
  <si>
    <t>Чистые вложения в инвестиционные ценные бумаги, удерживаемые до погашения (ст.9.1-ст.9.2)</t>
  </si>
  <si>
    <t>9.1.</t>
  </si>
  <si>
    <t>Вложения в инвестиционные ценные бумаги, удерживаемые до погашения</t>
  </si>
  <si>
    <t>9.2.</t>
  </si>
  <si>
    <t>10.</t>
  </si>
  <si>
    <t>11.</t>
  </si>
  <si>
    <t>Чистые вложения в ценные бумаги, имеющиеся в наличии для продажи (ст.11.1-ст.11.2)</t>
  </si>
  <si>
    <t>11.1.</t>
  </si>
  <si>
    <t>Ценные бумаги, имеющиеся в наличии для продажи</t>
  </si>
  <si>
    <t>11.2.</t>
  </si>
  <si>
    <t>Резервы под обесценение ценных бумаг и на возможные потери</t>
  </si>
  <si>
    <t>12.</t>
  </si>
  <si>
    <t>Расходы будущих периодов по другим операциям, скорректированные на наращенные процентные доходы</t>
  </si>
  <si>
    <t>13.</t>
  </si>
  <si>
    <t>Прочие активы за вычетом резервов (ст.13.1-ст.13.2)</t>
  </si>
  <si>
    <t>13.1.</t>
  </si>
  <si>
    <t xml:space="preserve">Прочие активы </t>
  </si>
  <si>
    <t>13.2.</t>
  </si>
  <si>
    <t>14.</t>
  </si>
  <si>
    <t>ВСЕГО АКТИВОВ: (сч.1+2+3+4+7+8+9+10+11+12+13)</t>
  </si>
  <si>
    <t>ПАССИВЫ</t>
  </si>
  <si>
    <t>15.</t>
  </si>
  <si>
    <t>16.</t>
  </si>
  <si>
    <t>Средства кредитных организаций</t>
  </si>
  <si>
    <t>17.</t>
  </si>
  <si>
    <t>Средства клиентов</t>
  </si>
  <si>
    <t>17.1.</t>
  </si>
  <si>
    <t>в том  числе вклады физических лиц</t>
  </si>
  <si>
    <t>18.</t>
  </si>
  <si>
    <t>Доходы будущих периодов по другим операциям</t>
  </si>
  <si>
    <t>19.</t>
  </si>
  <si>
    <t>Выпущенные долговые обязательства</t>
  </si>
  <si>
    <t>20.</t>
  </si>
  <si>
    <t>Прочие обязательства</t>
  </si>
  <si>
    <t>21.</t>
  </si>
  <si>
    <t>Резервы на возможные потери по срочным сделкам и внебалансовым обязательствам и по расчетам с дебиторами по операциям с резидентами офшорных зон</t>
  </si>
  <si>
    <t>22.</t>
  </si>
  <si>
    <t>Всего обязательств: (ст.15+16+17+18+19+20+21)</t>
  </si>
  <si>
    <t>23.</t>
  </si>
  <si>
    <t>Уставный капитал (средства акционеров (участников))  (ст.23.1+23.2+23.3), в т.ч.:</t>
  </si>
  <si>
    <t>23.1.</t>
  </si>
  <si>
    <t>Зарегистрированные обыкновенные акции и доли</t>
  </si>
  <si>
    <t>23.2.</t>
  </si>
  <si>
    <t>Зарегистрированные привилегированные акции</t>
  </si>
  <si>
    <t>23.3.</t>
  </si>
  <si>
    <t xml:space="preserve">Незарегистрированный уставный капитал неакционерных кредитных организаций </t>
  </si>
  <si>
    <t>24.</t>
  </si>
  <si>
    <t xml:space="preserve">Собственные акции, выкупленные у акционеров </t>
  </si>
  <si>
    <t>25.</t>
  </si>
  <si>
    <t>Эмиссионный доход</t>
  </si>
  <si>
    <t>26.</t>
  </si>
  <si>
    <t>Фонды и прибыль, оставленная в распоряжении кредитной организации</t>
  </si>
  <si>
    <t>27.</t>
  </si>
  <si>
    <t>Переоценка основных средств</t>
  </si>
  <si>
    <t>28.</t>
  </si>
  <si>
    <t>Прибыль (убыток) за отчетный период</t>
  </si>
  <si>
    <t>29.</t>
  </si>
  <si>
    <t>Дивиденды, начисленные из прибыли текущего года</t>
  </si>
  <si>
    <t>30.</t>
  </si>
  <si>
    <t>Распределенная прибыль (исключая дивиденды)</t>
  </si>
  <si>
    <t>31.</t>
  </si>
  <si>
    <t>32.</t>
  </si>
  <si>
    <t>Расходы и риски, влияющие на собственные средства</t>
  </si>
  <si>
    <t>33.</t>
  </si>
  <si>
    <t>34.</t>
  </si>
  <si>
    <t>Всего пассивов: ( ст.22+23.3+33)</t>
  </si>
  <si>
    <t>ВНЕБАЛАНСОВЫЕ ОБЯЗАТЕЛЬСТВА</t>
  </si>
  <si>
    <t>35.</t>
  </si>
  <si>
    <t>Безотзывные обязательства кредитной организации</t>
  </si>
  <si>
    <t>36.</t>
  </si>
  <si>
    <t>Гарантии, выданные кредитной организацией</t>
  </si>
  <si>
    <t>СЧЕТА ДОВЕРИТЕЛЬНОГО УПРАВЛЕНИЯ</t>
  </si>
  <si>
    <t>АКТИВНЫЕ СЧЕТА</t>
  </si>
  <si>
    <t>Ценные бумаги в управлении</t>
  </si>
  <si>
    <t>ПАССИВНЫЕ СЧЕТА</t>
  </si>
  <si>
    <t>Капитал в управлении</t>
  </si>
  <si>
    <t xml:space="preserve">    ОТЧЕТ О ПРИБЫЛЯХ И УБЫТКАХ</t>
  </si>
  <si>
    <t>кредитной организации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</si>
  <si>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</si>
  <si>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</si>
  <si>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</si>
  <si>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 xml:space="preserve">              тыс.руб.</t>
  </si>
  <si>
    <t>За отчетный период</t>
  </si>
  <si>
    <t>За предыдущий отчетный период</t>
  </si>
  <si>
    <t>Проценты полученные и аналогичные доходы от:</t>
  </si>
  <si>
    <t>Размещения средств в  банках в виде кредитов, депозитов, займов и на счетах в других банках</t>
  </si>
  <si>
    <t>Ссуд, предоставленных  другим клиентам</t>
  </si>
  <si>
    <t>Средств, переданных в лизинг</t>
  </si>
  <si>
    <t>Ценных бумаг с фиксированным доходом</t>
  </si>
  <si>
    <t>Других источников</t>
  </si>
  <si>
    <t>Процентные уплаченные и аналогичные расходы по:</t>
  </si>
  <si>
    <t>Привлеченным средствам банков, включая займы и депозиты</t>
  </si>
  <si>
    <t>Привлеченным средствам других клиентов, включая займы и депозиты</t>
  </si>
  <si>
    <t>Выпущенным  долговым  ценным бумагам</t>
  </si>
  <si>
    <t>Арендной плате</t>
  </si>
  <si>
    <t>Чистые процентные и аналогичные доходы (ст.6-ст.11)</t>
  </si>
  <si>
    <t>Комиссионные доходы</t>
  </si>
  <si>
    <t>Комиссионные расходы</t>
  </si>
  <si>
    <t>Чистый комиссионный доход (ст.13-ст.14)</t>
  </si>
  <si>
    <t>Прочие операционные доходы:</t>
  </si>
  <si>
    <t>Доходы от операций  с иностранной валютой и с другими валютными ценностями, включая курсовые разницы</t>
  </si>
  <si>
    <t>Доходы от операций по купле-продаже драгоценных металлов, ценных бумаг и другого имущества, положительные результаты переоценки драгоценных металлов, ценных бумаг и другого имущества</t>
  </si>
  <si>
    <t>Доходы, полученные  в  форме дивидендов</t>
  </si>
  <si>
    <t>Другие текущие доходы</t>
  </si>
  <si>
    <t>Прочие операционные расходы:</t>
  </si>
  <si>
    <t>Расходы на содержание аппарата</t>
  </si>
  <si>
    <t>Эксплуатационные расходы</t>
  </si>
  <si>
    <t>Расходы   от   операций с иностранной валютой и   другими валютными ценностями, включая курсовые разницы</t>
  </si>
  <si>
    <t>Другие  текущие  расходы</t>
  </si>
  <si>
    <t>Чистые  текущие  доходы   до формирования резервов и без учета непредвиденных доходов/расходов(ст.21 - ст.27)</t>
  </si>
  <si>
    <t>Изменение величины  резервов под возможные потери по ссудам</t>
  </si>
  <si>
    <t>Изменение величины  резервов под обесценение ценных бумаг и на возможные потери</t>
  </si>
  <si>
    <t>Изменение  величины  прочих резервов</t>
  </si>
  <si>
    <t>Непредвиденные доходы за вычетом непредвиденных расходов</t>
  </si>
  <si>
    <t>Чистые текущие доходы с учетом непредвиденных доходов/расходов (ст.32+ст.33)</t>
  </si>
  <si>
    <t>Непредвиденные расходы после налогообложения</t>
  </si>
  <si>
    <t>37.</t>
  </si>
  <si>
    <t>Сумма или процент на предыдущую отчетную дату</t>
  </si>
  <si>
    <t>подпись</t>
  </si>
  <si>
    <t>место</t>
  </si>
  <si>
    <t>Главный бухгалтер                Алехина Л.М.</t>
  </si>
  <si>
    <t>печати</t>
  </si>
  <si>
    <t>Обязательные резервы в Центральном банке Российской Федерации</t>
  </si>
  <si>
    <t>Кредиты, полученные кредитными организациями от Центрального банка Российской Федерации</t>
  </si>
  <si>
    <t xml:space="preserve">               Почтовый адрес: 119034 г. Москва,  Еропкинский пер.,  д.5,  стр.1</t>
  </si>
  <si>
    <t>АКБ "МБРР" (ОАО)</t>
  </si>
  <si>
    <t xml:space="preserve">               Почтовый адрес: 119034, г. Москва,  Еропкинский пер.,  д.5,  стр.1</t>
  </si>
  <si>
    <t>На конец отчетного периода</t>
  </si>
  <si>
    <t>Нормативное значение достаточности собственных средств (капитала) (%)</t>
  </si>
  <si>
    <t>Размер (абсолютное значение) собственных средств (капитала) кредитной организации (тыс.руб.)</t>
  </si>
  <si>
    <t>Величина расчетного резерва на возможные потери по ссудам (тыс.руб.)</t>
  </si>
  <si>
    <t>Величина фактически сформированного резерва на возможные потери по ссудам (тыс.руб.)</t>
  </si>
  <si>
    <t>Величина расчетного резерва на возможные потери (тыс.руб.)</t>
  </si>
  <si>
    <t>ИНФОРМАЦИЯ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</si>
  <si>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</si>
  <si>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</si>
  <si>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</si>
  <si>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>Наименование статьи</t>
  </si>
  <si>
    <t xml:space="preserve">                                                                 БУХГАЛТЕРСКИЙ    БАЛАНС</t>
  </si>
  <si>
    <t xml:space="preserve"> кредитной организации</t>
  </si>
  <si>
    <t>Основные средства, нематериальные активы и материальные запасы</t>
  </si>
  <si>
    <t>II</t>
  </si>
  <si>
    <t>I</t>
  </si>
  <si>
    <t>Нераспределенная прибыль (ст.28-ст.29-ст.30)</t>
  </si>
  <si>
    <t>Всего источников собственных средств (ст.23-23.3-24+25+26+27+31-32)- для прибыльных кредитных организаций, (ст.23-23.3-24+25+26+27+28-32)- для убыточных кредитных организаций</t>
  </si>
  <si>
    <t>III</t>
  </si>
  <si>
    <t>ИСТОЧНИКИ  СОБСТВЕННЫХ  СРЕДСТВ</t>
  </si>
  <si>
    <t>IV</t>
  </si>
  <si>
    <t>V</t>
  </si>
  <si>
    <t>Касса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</si>
  <si>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</si>
  <si>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</si>
  <si>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</si>
  <si>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</si>
  <si>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</si>
  <si>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</si>
  <si>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</si>
  <si>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</si>
  <si>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</si>
  <si>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</si>
  <si>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</si>
  <si>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 xml:space="preserve">Налог на прибыль </t>
  </si>
  <si>
    <t>36а.</t>
  </si>
  <si>
    <t>Прибыль(убыток) за отчетный период (ст.34-ст.36а)</t>
  </si>
  <si>
    <t xml:space="preserve">                                              "Московский Банк Реконструкции и Развития"</t>
  </si>
  <si>
    <t xml:space="preserve">                                               АКБ "МБРР" (ОАО)</t>
  </si>
  <si>
    <t>Величина фактически сформированного резерва  на возможные потери (тыс.руб.)</t>
  </si>
  <si>
    <t xml:space="preserve">                регистрационный номер 2268                             БИК  044525232                                      </t>
  </si>
  <si>
    <t>№№ п./п.</t>
  </si>
  <si>
    <t xml:space="preserve">                регистрационный номер 2268                        БИК  044525232                                           </t>
  </si>
  <si>
    <t>Итого проценты полученные и аналогичные доходы (ст.1+ст.2+ст.3+ст.4+ст.5)</t>
  </si>
  <si>
    <t>Итого проценты  уплаченные и аналогичные расходы (ст.7+ст.8+ст.9+ст.10)</t>
  </si>
  <si>
    <t>Итого  прочие  операционные доходы (ст.16+ст.17+ст.18+ст.19)</t>
  </si>
  <si>
    <t>Текущие доходы (ст.12+ст.15+ст.20)</t>
  </si>
  <si>
    <t>Расходы от операций по купле-продаже драгоценных металлов, ценных  бумаг и другого имущества, отрицательные результаты переоценки драгоценных металлов, ценных бумаг</t>
  </si>
  <si>
    <t xml:space="preserve"> Всего  прочих  операционных расходов (ст.22+ст.23+ст.24+ст.25+ст.26)</t>
  </si>
  <si>
    <t>Чистые текущие  доходы  без учета непредвиденных доходов/расходов (ст.28-ст.29-ст.30-ст.31)</t>
  </si>
  <si>
    <t>№ п./п.</t>
  </si>
  <si>
    <t>Фактическое значение достаточности собственных средств (капитала) (%)</t>
  </si>
  <si>
    <t>Первый заместитель</t>
  </si>
  <si>
    <t>Председателя Правления     Маслов О.Е.</t>
  </si>
  <si>
    <t>Председателя Правления      Маслов О.Е.</t>
  </si>
  <si>
    <t>на 01 июля  2004 года</t>
  </si>
  <si>
    <t>за 6 месяцев 2004 года</t>
  </si>
  <si>
    <t xml:space="preserve">                                                                          на 01 июля  2004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</si>
</sst>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8"/>
      <name val="PragmaticaCTT"/>
      <family val="2"/>
    </font>
    <font>
      <b/>
      <sz val="8"/>
      <name val="PragmaticaCTT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5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/>
    </xf>
    <xf numFmtId="172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43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4" fillId="2" borderId="7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9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2"/>
  <sheetViews>
    <sheetView workbookViewId="0" topLeftCell="A1">
      <selection activeCell="A2" sqref="A2:D2"/>
    </sheetView>
  </sheetViews>
  <sheetFormatPr defaultColWidth="9.00390625" defaultRowHeight="12.75"/>
  <cols>
    <col min="1" max="1" width="9.125" style="1" customWidth="1"/>
    <col min="2" max="2" width="52.00390625" style="1" customWidth="1"/>
    <col min="3" max="3" width="15.625" style="1" customWidth="1"/>
    <col min="4" max="4" width="14.875" style="1" hidden="1" customWidth="1"/>
    <col min="5" max="5" width="10.25390625" style="1" customWidth="1"/>
    <col min="6" max="16384" width="9.125" style="1" customWidth="1"/>
  </cols>
  <sheetData>
    <row r="1" spans="1:4" ht="11.25">
      <c r="A1" s="154" t="s">
        <v>163</v>
      </c>
      <c r="B1" s="154"/>
      <c r="C1" s="154"/>
      <c r="D1" s="154"/>
    </row>
    <row r="2" spans="1:4" ht="11.25">
      <c r="A2" s="154" t="s">
        <v>164</v>
      </c>
      <c r="B2" s="154"/>
      <c r="C2" s="154"/>
      <c r="D2" s="154"/>
    </row>
    <row r="3" spans="1:4" ht="11.25">
      <c r="A3" s="154" t="s">
        <v>165</v>
      </c>
      <c r="B3" s="154"/>
      <c r="C3" s="154"/>
      <c r="D3" s="154"/>
    </row>
    <row r="4" spans="1:4" ht="11.25">
      <c r="A4" s="82"/>
      <c r="B4" s="82" t="s">
        <v>166</v>
      </c>
      <c r="C4" s="82"/>
      <c r="D4" s="82"/>
    </row>
    <row r="5" spans="1:4" ht="11.25">
      <c r="A5" s="154" t="s">
        <v>212</v>
      </c>
      <c r="B5" s="154"/>
      <c r="C5" s="154"/>
      <c r="D5" s="154"/>
    </row>
    <row r="6" spans="1:4" ht="12" thickBot="1">
      <c r="A6" s="18"/>
      <c r="B6" s="18"/>
      <c r="C6" s="18"/>
      <c r="D6" s="18"/>
    </row>
    <row r="7" spans="1:4" ht="45.75" thickBot="1">
      <c r="A7" s="48" t="s">
        <v>207</v>
      </c>
      <c r="B7" s="49" t="s">
        <v>167</v>
      </c>
      <c r="C7" s="85" t="s">
        <v>157</v>
      </c>
      <c r="D7" s="71" t="s">
        <v>147</v>
      </c>
    </row>
    <row r="8" spans="1:4" ht="11.25">
      <c r="A8" s="21">
        <v>1</v>
      </c>
      <c r="B8" s="22">
        <v>2</v>
      </c>
      <c r="C8" s="50">
        <v>3</v>
      </c>
      <c r="D8" s="72">
        <v>4</v>
      </c>
    </row>
    <row r="9" spans="1:4" ht="22.5">
      <c r="A9" s="51" t="s">
        <v>6</v>
      </c>
      <c r="B9" s="52" t="s">
        <v>208</v>
      </c>
      <c r="C9" s="84">
        <v>18</v>
      </c>
      <c r="D9" s="66">
        <v>34.7</v>
      </c>
    </row>
    <row r="10" spans="1:4" ht="22.5">
      <c r="A10" s="51" t="s">
        <v>8</v>
      </c>
      <c r="B10" s="52" t="s">
        <v>158</v>
      </c>
      <c r="C10" s="84">
        <v>10</v>
      </c>
      <c r="D10" s="83"/>
    </row>
    <row r="11" spans="1:4" ht="22.5">
      <c r="A11" s="51" t="s">
        <v>9</v>
      </c>
      <c r="B11" s="52" t="s">
        <v>159</v>
      </c>
      <c r="C11" s="19">
        <v>2936843</v>
      </c>
      <c r="D11" s="83"/>
    </row>
    <row r="12" spans="1:4" ht="22.5">
      <c r="A12" s="51" t="s">
        <v>15</v>
      </c>
      <c r="B12" s="52" t="s">
        <v>160</v>
      </c>
      <c r="C12" s="19">
        <v>588096</v>
      </c>
      <c r="D12" s="67">
        <v>63089</v>
      </c>
    </row>
    <row r="13" spans="1:4" ht="22.5">
      <c r="A13" s="51" t="s">
        <v>21</v>
      </c>
      <c r="B13" s="52" t="s">
        <v>161</v>
      </c>
      <c r="C13" s="19">
        <v>588096</v>
      </c>
      <c r="D13" s="57">
        <v>63090</v>
      </c>
    </row>
    <row r="14" spans="1:4" ht="11.25">
      <c r="A14" s="51" t="s">
        <v>23</v>
      </c>
      <c r="B14" s="52" t="s">
        <v>162</v>
      </c>
      <c r="C14" s="19">
        <f>'01.07.04(101)'!C22+'01.07.04(101)'!C25+'01.07.04(101)'!C32+'01.07.04(101)'!C36+'01.07.04(101)'!C40</f>
        <v>1176</v>
      </c>
      <c r="D14" s="66">
        <v>112</v>
      </c>
    </row>
    <row r="15" spans="1:6" ht="23.25" thickBot="1">
      <c r="A15" s="53" t="s">
        <v>25</v>
      </c>
      <c r="B15" s="54" t="s">
        <v>196</v>
      </c>
      <c r="C15" s="74">
        <f>C14</f>
        <v>1176</v>
      </c>
      <c r="D15" s="73">
        <f>112</f>
        <v>112</v>
      </c>
      <c r="F15" s="25"/>
    </row>
    <row r="16" spans="1:4" ht="11.25">
      <c r="A16" s="55"/>
      <c r="B16" s="56"/>
      <c r="D16" s="46"/>
    </row>
    <row r="17" spans="1:4" ht="11.25">
      <c r="A17" s="55"/>
      <c r="B17" s="56"/>
      <c r="D17" s="18"/>
    </row>
    <row r="18" spans="1:2" ht="11.25">
      <c r="A18" s="55"/>
      <c r="B18" s="56"/>
    </row>
    <row r="19" ht="11.25">
      <c r="B19" s="5" t="s">
        <v>209</v>
      </c>
    </row>
    <row r="20" spans="1:2" ht="11.25">
      <c r="A20" s="4"/>
      <c r="B20" s="4" t="s">
        <v>211</v>
      </c>
    </row>
    <row r="21" spans="1:3" ht="11.25">
      <c r="A21" s="4"/>
      <c r="B21" s="4"/>
      <c r="C21" s="1" t="s">
        <v>148</v>
      </c>
    </row>
    <row r="22" spans="1:5" ht="11.25">
      <c r="A22" s="4"/>
      <c r="B22" s="4"/>
      <c r="D22" s="1" t="s">
        <v>149</v>
      </c>
      <c r="E22" s="1" t="s">
        <v>149</v>
      </c>
    </row>
    <row r="23" spans="1:5" ht="11.25">
      <c r="A23" s="4"/>
      <c r="B23" s="4" t="s">
        <v>150</v>
      </c>
      <c r="D23" s="1" t="s">
        <v>151</v>
      </c>
      <c r="E23" s="1" t="s">
        <v>151</v>
      </c>
    </row>
    <row r="24" spans="1:3" ht="11.25">
      <c r="A24" s="4"/>
      <c r="B24" s="4"/>
      <c r="C24" s="1" t="s">
        <v>148</v>
      </c>
    </row>
    <row r="25" spans="1:2" ht="11.25">
      <c r="A25" s="5"/>
      <c r="B25" s="3"/>
    </row>
    <row r="26" spans="1:5" ht="88.5" customHeight="1">
      <c r="A26" s="153"/>
      <c r="B26" s="153"/>
      <c r="C26" s="153"/>
      <c r="D26" s="153"/>
      <c r="E26" s="153"/>
    </row>
    <row r="27" ht="11.25">
      <c r="C27" s="3"/>
    </row>
    <row r="28" spans="1:5" ht="71.25" customHeight="1">
      <c r="A28" s="153"/>
      <c r="B28" s="153"/>
      <c r="C28" s="153"/>
      <c r="D28" s="153"/>
      <c r="E28" s="153"/>
    </row>
    <row r="29" ht="11.25">
      <c r="C29" s="3"/>
    </row>
    <row r="30" ht="11.25">
      <c r="C30" s="3"/>
    </row>
    <row r="31" spans="1:6" s="123" customFormat="1" ht="11.25">
      <c r="A31" s="121"/>
      <c r="C31" s="121"/>
      <c r="D31" s="121"/>
      <c r="E31" s="138"/>
      <c r="F31" s="1"/>
    </row>
    <row r="32" spans="1:6" s="123" customFormat="1" ht="11.25">
      <c r="A32" s="121"/>
      <c r="C32" s="121"/>
      <c r="E32" s="139"/>
      <c r="F32" s="1"/>
    </row>
    <row r="33" spans="1:51" s="123" customFormat="1" ht="11.25">
      <c r="A33" s="121"/>
      <c r="C33" s="121"/>
      <c r="E33" s="139"/>
      <c r="F33" s="1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</row>
    <row r="34" spans="1:6" s="123" customFormat="1" ht="11.25">
      <c r="A34" s="121"/>
      <c r="C34" s="121"/>
      <c r="E34" s="139"/>
      <c r="F34" s="1"/>
    </row>
    <row r="35" spans="1:6" s="123" customFormat="1" ht="11.25">
      <c r="A35" s="121"/>
      <c r="C35" s="121"/>
      <c r="E35" s="139"/>
      <c r="F35" s="1"/>
    </row>
    <row r="36" spans="1:6" s="123" customFormat="1" ht="11.25">
      <c r="A36" s="121"/>
      <c r="C36" s="121"/>
      <c r="F36" s="1"/>
    </row>
    <row r="37" spans="1:6" s="123" customFormat="1" ht="11.25">
      <c r="A37" s="141"/>
      <c r="C37" s="121"/>
      <c r="E37" s="121"/>
      <c r="F37" s="1"/>
    </row>
    <row r="38" spans="1:6" s="123" customFormat="1" ht="11.25">
      <c r="A38" s="121"/>
      <c r="C38" s="121"/>
      <c r="E38" s="139"/>
      <c r="F38" s="1"/>
    </row>
    <row r="39" spans="1:6" s="123" customFormat="1" ht="16.5" customHeight="1">
      <c r="A39" s="121"/>
      <c r="C39" s="121"/>
      <c r="E39" s="121"/>
      <c r="F39" s="1"/>
    </row>
    <row r="40" spans="1:6" s="123" customFormat="1" ht="17.25" customHeight="1">
      <c r="A40" s="121"/>
      <c r="C40" s="121"/>
      <c r="E40" s="121"/>
      <c r="F40" s="1"/>
    </row>
    <row r="41" spans="1:6" s="123" customFormat="1" ht="11.25">
      <c r="A41" s="121"/>
      <c r="C41" s="121"/>
      <c r="E41" s="121"/>
      <c r="F41" s="1"/>
    </row>
    <row r="42" spans="1:6" s="123" customFormat="1" ht="11.25">
      <c r="A42" s="124"/>
      <c r="C42" s="121"/>
      <c r="E42" s="139"/>
      <c r="F42" s="1"/>
    </row>
    <row r="43" spans="1:6" s="123" customFormat="1" ht="11.25">
      <c r="A43" s="124"/>
      <c r="C43" s="121"/>
      <c r="E43" s="121"/>
      <c r="F43" s="1"/>
    </row>
    <row r="44" spans="1:6" s="123" customFormat="1" ht="11.25">
      <c r="A44" s="124"/>
      <c r="C44" s="121"/>
      <c r="D44" s="121"/>
      <c r="E44" s="138"/>
      <c r="F44" s="1"/>
    </row>
    <row r="45" spans="1:6" s="123" customFormat="1" ht="11.25">
      <c r="A45" s="124"/>
      <c r="C45" s="121"/>
      <c r="D45" s="142"/>
      <c r="E45" s="138"/>
      <c r="F45" s="1"/>
    </row>
    <row r="46" spans="1:6" s="123" customFormat="1" ht="11.25">
      <c r="A46" s="124"/>
      <c r="C46" s="121"/>
      <c r="D46" s="121"/>
      <c r="E46" s="138"/>
      <c r="F46" s="1"/>
    </row>
    <row r="47" spans="1:6" s="123" customFormat="1" ht="11.25">
      <c r="A47" s="124"/>
      <c r="C47" s="1"/>
      <c r="D47" s="1"/>
      <c r="E47" s="138"/>
      <c r="F47" s="1"/>
    </row>
    <row r="48" spans="1:5" s="123" customFormat="1" ht="11.25">
      <c r="A48" s="124"/>
      <c r="C48" s="143"/>
      <c r="D48" s="144"/>
      <c r="E48" s="125"/>
    </row>
    <row r="49" spans="1:5" s="123" customFormat="1" ht="11.25">
      <c r="A49" s="124"/>
      <c r="C49" s="143"/>
      <c r="D49" s="144"/>
      <c r="E49" s="125"/>
    </row>
    <row r="50" spans="1:5" s="123" customFormat="1" ht="11.25">
      <c r="A50" s="124"/>
      <c r="C50" s="145"/>
      <c r="D50" s="144"/>
      <c r="E50" s="125"/>
    </row>
    <row r="51" spans="1:5" s="123" customFormat="1" ht="11.25">
      <c r="A51" s="124"/>
      <c r="C51" s="126"/>
      <c r="D51" s="126"/>
      <c r="E51" s="125"/>
    </row>
    <row r="52" spans="1:5" s="123" customFormat="1" ht="11.25">
      <c r="A52" s="124"/>
      <c r="C52" s="126"/>
      <c r="D52" s="126"/>
      <c r="E52" s="125"/>
    </row>
    <row r="53" spans="1:5" s="123" customFormat="1" ht="11.25">
      <c r="A53" s="122"/>
      <c r="C53" s="126"/>
      <c r="D53" s="126"/>
      <c r="E53" s="125"/>
    </row>
    <row r="54" ht="11.25">
      <c r="C54" s="3"/>
    </row>
    <row r="55" spans="1:4" s="18" customFormat="1" ht="12.75">
      <c r="A55" s="127"/>
      <c r="B55" s="146"/>
      <c r="C55" s="146"/>
      <c r="D55" s="146"/>
    </row>
    <row r="56" spans="1:4" s="18" customFormat="1" ht="12.75">
      <c r="A56" s="127"/>
      <c r="B56" s="146"/>
      <c r="C56" s="146"/>
      <c r="D56" s="146"/>
    </row>
    <row r="57" spans="1:4" s="18" customFormat="1" ht="12.75">
      <c r="A57" s="127"/>
      <c r="B57" s="146"/>
      <c r="C57" s="146"/>
      <c r="D57" s="146"/>
    </row>
    <row r="58" spans="1:4" s="18" customFormat="1" ht="12.75">
      <c r="A58" s="127"/>
      <c r="B58" s="146"/>
      <c r="C58" s="146"/>
      <c r="D58" s="146"/>
    </row>
    <row r="59" spans="1:4" s="18" customFormat="1" ht="12.75">
      <c r="A59" s="127"/>
      <c r="B59" s="146"/>
      <c r="C59" s="146"/>
      <c r="D59" s="146"/>
    </row>
    <row r="60" spans="1:4" s="18" customFormat="1" ht="12.75">
      <c r="A60" s="127"/>
      <c r="B60" s="146"/>
      <c r="C60" s="146"/>
      <c r="D60" s="146"/>
    </row>
    <row r="61" spans="1:4" s="18" customFormat="1" ht="12.75">
      <c r="A61" s="128"/>
      <c r="B61" s="129"/>
      <c r="C61" s="147"/>
      <c r="D61" s="148"/>
    </row>
    <row r="62" spans="1:4" s="18" customFormat="1" ht="12.75">
      <c r="A62" s="128"/>
      <c r="B62" s="129"/>
      <c r="C62" s="147"/>
      <c r="D62" s="148"/>
    </row>
    <row r="63" spans="1:4" s="18" customFormat="1" ht="12.75">
      <c r="A63" s="128"/>
      <c r="B63" s="129"/>
      <c r="C63" s="147"/>
      <c r="D63" s="148"/>
    </row>
    <row r="64" spans="1:4" s="18" customFormat="1" ht="12.75">
      <c r="A64" s="128"/>
      <c r="B64" s="129"/>
      <c r="C64" s="147"/>
      <c r="D64" s="148"/>
    </row>
    <row r="65" spans="1:4" s="18" customFormat="1" ht="12.75">
      <c r="A65" s="128"/>
      <c r="B65" s="129"/>
      <c r="C65" s="147"/>
      <c r="D65" s="130"/>
    </row>
    <row r="66" spans="1:4" s="18" customFormat="1" ht="12.75">
      <c r="A66" s="128"/>
      <c r="B66" s="129"/>
      <c r="C66" s="129"/>
      <c r="D66" s="148"/>
    </row>
    <row r="67" spans="1:4" s="18" customFormat="1" ht="12.75">
      <c r="A67" s="128"/>
      <c r="B67" s="129"/>
      <c r="C67" s="129"/>
      <c r="D67" s="148"/>
    </row>
    <row r="68" spans="1:4" s="18" customFormat="1" ht="12.75">
      <c r="A68" s="131"/>
      <c r="B68" s="132"/>
      <c r="C68" s="147"/>
      <c r="D68" s="130"/>
    </row>
    <row r="69" spans="1:4" s="18" customFormat="1" ht="12.75">
      <c r="A69" s="133"/>
      <c r="B69" s="134"/>
      <c r="C69" s="147"/>
      <c r="D69" s="147"/>
    </row>
    <row r="70" spans="1:6" s="18" customFormat="1" ht="12.75">
      <c r="A70" s="131"/>
      <c r="B70" s="146"/>
      <c r="C70" s="146"/>
      <c r="D70" s="146"/>
      <c r="F70" s="135"/>
    </row>
    <row r="71" spans="1:6" s="18" customFormat="1" ht="11.25">
      <c r="A71" s="136"/>
      <c r="F71" s="135"/>
    </row>
    <row r="72" spans="1:6" s="18" customFormat="1" ht="11.25">
      <c r="A72" s="136"/>
      <c r="F72" s="135"/>
    </row>
    <row r="73" spans="1:6" s="18" customFormat="1" ht="11.25">
      <c r="A73" s="137"/>
      <c r="F73" s="135"/>
    </row>
    <row r="74" spans="1:6" s="18" customFormat="1" ht="11.25">
      <c r="A74" s="137"/>
      <c r="F74" s="135"/>
    </row>
    <row r="75" spans="1:6" s="18" customFormat="1" ht="11.25">
      <c r="A75" s="137"/>
      <c r="F75" s="135"/>
    </row>
    <row r="76" spans="1:6" s="18" customFormat="1" ht="11.25">
      <c r="A76" s="137"/>
      <c r="F76" s="135"/>
    </row>
    <row r="77" s="18" customFormat="1" ht="11.25">
      <c r="F77" s="135"/>
    </row>
    <row r="78" s="18" customFormat="1" ht="11.25">
      <c r="F78" s="135"/>
    </row>
    <row r="79" spans="1:6" s="18" customFormat="1" ht="11.25">
      <c r="A79" s="137"/>
      <c r="F79" s="135"/>
    </row>
    <row r="80" s="18" customFormat="1" ht="11.25">
      <c r="F80" s="135"/>
    </row>
    <row r="81" s="18" customFormat="1" ht="11.25">
      <c r="F81" s="135"/>
    </row>
    <row r="82" s="18" customFormat="1" ht="11.25"/>
    <row r="83" s="18" customFormat="1" ht="11.25"/>
    <row r="84" s="18" customFormat="1" ht="11.25"/>
    <row r="85" spans="1:3" ht="11.25">
      <c r="A85" s="6"/>
      <c r="B85" s="7"/>
      <c r="C85" s="7"/>
    </row>
    <row r="86" spans="1:4" ht="11.25">
      <c r="A86" s="4"/>
      <c r="B86" s="5"/>
      <c r="C86" s="5"/>
      <c r="D86" s="5"/>
    </row>
    <row r="87" spans="1:4" ht="12.75">
      <c r="A87" s="113"/>
      <c r="B87" s="149"/>
      <c r="C87" s="149"/>
      <c r="D87" s="149"/>
    </row>
    <row r="88" spans="1:4" ht="12.75">
      <c r="A88" s="113"/>
      <c r="B88" s="149"/>
      <c r="C88" s="149"/>
      <c r="D88" s="149"/>
    </row>
    <row r="89" spans="1:4" ht="12.75">
      <c r="A89" s="113"/>
      <c r="B89" s="149"/>
      <c r="C89" s="149"/>
      <c r="D89" s="149"/>
    </row>
    <row r="90" spans="1:4" ht="12.75">
      <c r="A90" s="113"/>
      <c r="B90" s="149"/>
      <c r="C90" s="149"/>
      <c r="D90" s="149"/>
    </row>
    <row r="91" spans="1:4" ht="12.75">
      <c r="A91" s="113"/>
      <c r="B91" s="149"/>
      <c r="C91" s="149"/>
      <c r="D91" s="149"/>
    </row>
    <row r="92" spans="1:4" ht="12.75">
      <c r="A92" s="113"/>
      <c r="B92" s="149"/>
      <c r="C92" s="149"/>
      <c r="D92" s="149"/>
    </row>
    <row r="93" spans="1:4" ht="12.75">
      <c r="A93" s="6"/>
      <c r="B93" s="79"/>
      <c r="C93" s="150"/>
      <c r="D93" s="151"/>
    </row>
    <row r="94" spans="1:4" ht="12.75">
      <c r="A94" s="6"/>
      <c r="B94" s="79"/>
      <c r="C94" s="150"/>
      <c r="D94" s="151"/>
    </row>
    <row r="95" spans="1:4" ht="12.75">
      <c r="A95" s="6"/>
      <c r="B95" s="79"/>
      <c r="C95" s="150"/>
      <c r="D95" s="151"/>
    </row>
    <row r="96" spans="1:4" ht="12.75">
      <c r="A96" s="6"/>
      <c r="B96" s="79"/>
      <c r="C96" s="150"/>
      <c r="D96" s="151"/>
    </row>
    <row r="97" spans="1:4" ht="12.75">
      <c r="A97" s="6"/>
      <c r="B97" s="79"/>
      <c r="C97" s="150"/>
      <c r="D97" s="80"/>
    </row>
    <row r="98" spans="1:4" ht="12.75">
      <c r="A98" s="6"/>
      <c r="B98" s="79"/>
      <c r="C98" s="79"/>
      <c r="D98" s="151"/>
    </row>
    <row r="99" spans="1:4" ht="12.75">
      <c r="A99" s="6"/>
      <c r="B99" s="79"/>
      <c r="C99" s="79"/>
      <c r="D99" s="151"/>
    </row>
    <row r="100" spans="1:4" ht="12.75">
      <c r="A100" s="114"/>
      <c r="B100" s="81"/>
      <c r="C100" s="150"/>
      <c r="D100" s="80"/>
    </row>
    <row r="101" spans="1:6" ht="12.75">
      <c r="A101" s="114"/>
      <c r="B101" s="149"/>
      <c r="C101" s="149"/>
      <c r="D101" s="149"/>
      <c r="F101" s="75"/>
    </row>
    <row r="102" spans="1:6" ht="11.25">
      <c r="A102" s="115"/>
      <c r="F102" s="75"/>
    </row>
    <row r="103" spans="1:6" ht="11.25">
      <c r="A103" s="115"/>
      <c r="F103" s="75"/>
    </row>
    <row r="104" spans="1:6" ht="11.25">
      <c r="A104" s="116"/>
      <c r="F104" s="75"/>
    </row>
    <row r="105" spans="1:6" ht="11.25">
      <c r="A105" s="116"/>
      <c r="F105" s="75"/>
    </row>
    <row r="106" spans="1:6" ht="11.25">
      <c r="A106" s="116"/>
      <c r="F106" s="75"/>
    </row>
    <row r="107" spans="1:6" ht="11.25">
      <c r="A107" s="116"/>
      <c r="F107" s="117"/>
    </row>
    <row r="108" ht="11.25">
      <c r="F108" s="75"/>
    </row>
    <row r="109" ht="11.25">
      <c r="F109" s="75"/>
    </row>
    <row r="110" spans="1:6" ht="11.25">
      <c r="A110" s="116"/>
      <c r="F110" s="75"/>
    </row>
    <row r="111" ht="11.25">
      <c r="F111" s="117"/>
    </row>
    <row r="112" ht="11.25">
      <c r="F112" s="75"/>
    </row>
  </sheetData>
  <mergeCells count="6">
    <mergeCell ref="A26:E26"/>
    <mergeCell ref="A28:E28"/>
    <mergeCell ref="A5:D5"/>
    <mergeCell ref="A1:D1"/>
    <mergeCell ref="A2:D2"/>
    <mergeCell ref="A3:D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workbookViewId="0" topLeftCell="A1">
      <selection activeCell="A3" sqref="A3"/>
    </sheetView>
  </sheetViews>
  <sheetFormatPr defaultColWidth="9.00390625" defaultRowHeight="12.75"/>
  <cols>
    <col min="1" max="1" width="9.625" style="1" customWidth="1"/>
    <col min="2" max="2" width="51.125" style="1" customWidth="1"/>
    <col min="3" max="3" width="16.25390625" style="25" customWidth="1"/>
    <col min="4" max="4" width="14.375" style="1" hidden="1" customWidth="1"/>
    <col min="5" max="5" width="14.125" style="1" customWidth="1"/>
    <col min="6" max="16384" width="9.125" style="1" customWidth="1"/>
  </cols>
  <sheetData>
    <row r="1" spans="1:3" s="5" customFormat="1" ht="11.25">
      <c r="A1" s="3" t="s">
        <v>106</v>
      </c>
      <c r="B1" s="3"/>
      <c r="C1" s="26"/>
    </row>
    <row r="2" spans="1:3" s="5" customFormat="1" ht="11.25">
      <c r="A2" s="3"/>
      <c r="B2" s="4"/>
      <c r="C2" s="26"/>
    </row>
    <row r="3" spans="1:3" s="5" customFormat="1" ht="11.25">
      <c r="A3" s="3" t="s">
        <v>213</v>
      </c>
      <c r="B3" s="3"/>
      <c r="C3" s="26"/>
    </row>
    <row r="4" spans="1:3" s="5" customFormat="1" ht="11.25">
      <c r="A4" s="3"/>
      <c r="B4" s="3"/>
      <c r="C4" s="26"/>
    </row>
    <row r="5" spans="1:3" s="5" customFormat="1" ht="11.25" customHeight="1">
      <c r="A5" s="3" t="s">
        <v>107</v>
      </c>
      <c r="B5" s="3"/>
      <c r="C5" s="26"/>
    </row>
    <row r="6" spans="1:3" s="5" customFormat="1" ht="11.25">
      <c r="A6" s="3" t="s">
        <v>108</v>
      </c>
      <c r="B6" s="3"/>
      <c r="C6" s="26"/>
    </row>
    <row r="7" spans="1:3" s="5" customFormat="1" ht="11.25">
      <c r="A7" s="3" t="s">
        <v>109</v>
      </c>
      <c r="B7" s="3"/>
      <c r="C7" s="26"/>
    </row>
    <row r="8" spans="1:3" s="5" customFormat="1" ht="11.25">
      <c r="A8" s="3" t="s">
        <v>110</v>
      </c>
      <c r="B8" s="3"/>
      <c r="C8" s="26"/>
    </row>
    <row r="9" spans="1:3" s="5" customFormat="1" ht="11.25">
      <c r="A9" s="3" t="s">
        <v>155</v>
      </c>
      <c r="B9" s="3"/>
      <c r="C9" s="26"/>
    </row>
    <row r="10" s="5" customFormat="1" ht="11.25">
      <c r="C10" s="27"/>
    </row>
    <row r="11" spans="1:3" s="5" customFormat="1" ht="11.25">
      <c r="A11" s="24" t="s">
        <v>199</v>
      </c>
      <c r="B11" s="4"/>
      <c r="C11" s="28"/>
    </row>
    <row r="12" spans="1:5" ht="11.25">
      <c r="A12" s="24" t="s">
        <v>156</v>
      </c>
      <c r="B12" s="4"/>
      <c r="C12" s="28"/>
      <c r="D12" s="5"/>
      <c r="E12" s="5"/>
    </row>
    <row r="13" ht="11.25">
      <c r="C13" s="25" t="s">
        <v>111</v>
      </c>
    </row>
    <row r="14" ht="12" thickBot="1"/>
    <row r="15" spans="1:4" ht="51.75" customHeight="1" thickBot="1">
      <c r="A15" s="29" t="s">
        <v>3</v>
      </c>
      <c r="B15" s="30" t="s">
        <v>4</v>
      </c>
      <c r="C15" s="31" t="s">
        <v>112</v>
      </c>
      <c r="D15" s="64" t="s">
        <v>113</v>
      </c>
    </row>
    <row r="16" spans="1:4" ht="17.25" customHeight="1" thickBot="1">
      <c r="A16" s="32">
        <v>1</v>
      </c>
      <c r="B16" s="33">
        <v>2</v>
      </c>
      <c r="C16" s="70">
        <v>3</v>
      </c>
      <c r="D16" s="65">
        <v>4</v>
      </c>
    </row>
    <row r="17" spans="1:4" ht="11.25">
      <c r="A17" s="34"/>
      <c r="B17" s="35" t="s">
        <v>114</v>
      </c>
      <c r="C17" s="19"/>
      <c r="D17" s="66"/>
    </row>
    <row r="18" spans="1:4" ht="22.5">
      <c r="A18" s="15" t="s">
        <v>6</v>
      </c>
      <c r="B18" s="36" t="s">
        <v>115</v>
      </c>
      <c r="C18" s="58">
        <v>105539</v>
      </c>
      <c r="D18" s="67">
        <v>35529</v>
      </c>
    </row>
    <row r="19" spans="1:4" ht="11.25">
      <c r="A19" s="13" t="s">
        <v>8</v>
      </c>
      <c r="B19" s="37" t="s">
        <v>116</v>
      </c>
      <c r="C19" s="58">
        <v>552078</v>
      </c>
      <c r="D19" s="67">
        <v>243545</v>
      </c>
    </row>
    <row r="20" spans="1:4" ht="11.25">
      <c r="A20" s="13" t="s">
        <v>9</v>
      </c>
      <c r="B20" s="38" t="s">
        <v>117</v>
      </c>
      <c r="C20" s="19">
        <v>0</v>
      </c>
      <c r="D20" s="57">
        <v>0</v>
      </c>
    </row>
    <row r="21" spans="1:4" ht="11.25">
      <c r="A21" s="13" t="s">
        <v>15</v>
      </c>
      <c r="B21" s="37" t="s">
        <v>118</v>
      </c>
      <c r="C21" s="58">
        <v>73258</v>
      </c>
      <c r="D21" s="67">
        <v>38319</v>
      </c>
    </row>
    <row r="22" spans="1:4" ht="11.25">
      <c r="A22" s="13" t="s">
        <v>21</v>
      </c>
      <c r="B22" s="38" t="s">
        <v>119</v>
      </c>
      <c r="C22" s="19">
        <v>466</v>
      </c>
      <c r="D22" s="57">
        <v>38</v>
      </c>
    </row>
    <row r="23" spans="1:4" ht="24.75" customHeight="1">
      <c r="A23" s="15" t="s">
        <v>23</v>
      </c>
      <c r="B23" s="36" t="s">
        <v>200</v>
      </c>
      <c r="C23" s="58">
        <f>C18+C19+C20+C21+C22</f>
        <v>731341</v>
      </c>
      <c r="D23" s="67">
        <f>D18+D19+D20+D21+D22</f>
        <v>317431</v>
      </c>
    </row>
    <row r="24" spans="1:4" ht="11.25">
      <c r="A24" s="13"/>
      <c r="B24" s="39" t="s">
        <v>120</v>
      </c>
      <c r="C24" s="19"/>
      <c r="D24" s="57"/>
    </row>
    <row r="25" spans="1:4" ht="11.25">
      <c r="A25" s="15" t="s">
        <v>25</v>
      </c>
      <c r="B25" s="36" t="s">
        <v>121</v>
      </c>
      <c r="C25" s="58">
        <v>63714</v>
      </c>
      <c r="D25" s="67">
        <v>7499</v>
      </c>
    </row>
    <row r="26" spans="1:4" ht="22.5">
      <c r="A26" s="15" t="s">
        <v>27</v>
      </c>
      <c r="B26" s="36" t="s">
        <v>122</v>
      </c>
      <c r="C26" s="58">
        <v>289436</v>
      </c>
      <c r="D26" s="67">
        <v>113547</v>
      </c>
    </row>
    <row r="27" spans="1:4" ht="11.25">
      <c r="A27" s="13" t="s">
        <v>29</v>
      </c>
      <c r="B27" s="37" t="s">
        <v>123</v>
      </c>
      <c r="C27" s="58">
        <v>101513</v>
      </c>
      <c r="D27" s="67">
        <v>7105</v>
      </c>
    </row>
    <row r="28" spans="1:4" ht="11.25">
      <c r="A28" s="13" t="s">
        <v>34</v>
      </c>
      <c r="B28" s="38" t="s">
        <v>124</v>
      </c>
      <c r="C28" s="19">
        <v>33047</v>
      </c>
      <c r="D28" s="57">
        <v>11475</v>
      </c>
    </row>
    <row r="29" spans="1:4" ht="23.25" customHeight="1">
      <c r="A29" s="15" t="s">
        <v>35</v>
      </c>
      <c r="B29" s="36" t="s">
        <v>201</v>
      </c>
      <c r="C29" s="58">
        <f>C25+C26+C27+C28</f>
        <v>487710</v>
      </c>
      <c r="D29" s="67">
        <f>D25+D26+D27+D28</f>
        <v>139626</v>
      </c>
    </row>
    <row r="30" spans="1:4" ht="11.25">
      <c r="A30" s="13" t="s">
        <v>41</v>
      </c>
      <c r="B30" s="119" t="s">
        <v>125</v>
      </c>
      <c r="C30" s="58">
        <f>C23-C29</f>
        <v>243631</v>
      </c>
      <c r="D30" s="67">
        <f>D23-D29</f>
        <v>177805</v>
      </c>
    </row>
    <row r="31" spans="1:4" ht="11.25">
      <c r="A31" s="13" t="s">
        <v>43</v>
      </c>
      <c r="B31" s="38" t="s">
        <v>126</v>
      </c>
      <c r="C31" s="19">
        <v>43282</v>
      </c>
      <c r="D31" s="57">
        <v>43696</v>
      </c>
    </row>
    <row r="32" spans="1:4" ht="11.25">
      <c r="A32" s="13" t="s">
        <v>48</v>
      </c>
      <c r="B32" s="38" t="s">
        <v>127</v>
      </c>
      <c r="C32" s="19">
        <v>6459</v>
      </c>
      <c r="D32" s="57">
        <v>1966</v>
      </c>
    </row>
    <row r="33" spans="1:4" ht="11.25">
      <c r="A33" s="13" t="s">
        <v>51</v>
      </c>
      <c r="B33" s="119" t="s">
        <v>128</v>
      </c>
      <c r="C33" s="58">
        <f>C31-C32</f>
        <v>36823</v>
      </c>
      <c r="D33" s="67">
        <f>D31-D32</f>
        <v>41730</v>
      </c>
    </row>
    <row r="34" spans="1:4" ht="11.25">
      <c r="A34" s="13"/>
      <c r="B34" s="39" t="s">
        <v>129</v>
      </c>
      <c r="C34" s="19"/>
      <c r="D34" s="57"/>
    </row>
    <row r="35" spans="1:4" ht="22.5">
      <c r="A35" s="15" t="s">
        <v>52</v>
      </c>
      <c r="B35" s="36" t="s">
        <v>130</v>
      </c>
      <c r="C35" s="58">
        <v>1626179</v>
      </c>
      <c r="D35" s="67">
        <v>691387</v>
      </c>
    </row>
    <row r="36" spans="1:4" ht="45">
      <c r="A36" s="15" t="s">
        <v>54</v>
      </c>
      <c r="B36" s="36" t="s">
        <v>131</v>
      </c>
      <c r="C36" s="58">
        <v>144259</v>
      </c>
      <c r="D36" s="67">
        <v>100514</v>
      </c>
    </row>
    <row r="37" spans="1:4" ht="11.25">
      <c r="A37" s="13" t="s">
        <v>58</v>
      </c>
      <c r="B37" s="37" t="s">
        <v>132</v>
      </c>
      <c r="C37" s="58">
        <v>331</v>
      </c>
      <c r="D37" s="67">
        <v>19</v>
      </c>
    </row>
    <row r="38" spans="1:4" ht="11.25">
      <c r="A38" s="13" t="s">
        <v>60</v>
      </c>
      <c r="B38" s="38" t="s">
        <v>133</v>
      </c>
      <c r="C38" s="19">
        <v>4549</v>
      </c>
      <c r="D38" s="57">
        <v>9068</v>
      </c>
    </row>
    <row r="39" spans="1:4" ht="11.25">
      <c r="A39" s="15" t="s">
        <v>62</v>
      </c>
      <c r="B39" s="36" t="s">
        <v>202</v>
      </c>
      <c r="C39" s="58">
        <f>C35+C36+C37+C38</f>
        <v>1775318</v>
      </c>
      <c r="D39" s="67">
        <f>D35+D36+D37+D38</f>
        <v>800988</v>
      </c>
    </row>
    <row r="40" spans="1:4" ht="11.25">
      <c r="A40" s="13" t="s">
        <v>64</v>
      </c>
      <c r="B40" s="37" t="s">
        <v>203</v>
      </c>
      <c r="C40" s="58">
        <f>C30+C33+C39</f>
        <v>2055772</v>
      </c>
      <c r="D40" s="67">
        <f>D30+D33+D39</f>
        <v>1020523</v>
      </c>
    </row>
    <row r="41" spans="1:4" ht="11.25">
      <c r="A41" s="13"/>
      <c r="B41" s="39" t="s">
        <v>134</v>
      </c>
      <c r="C41" s="19"/>
      <c r="D41" s="57"/>
    </row>
    <row r="42" spans="1:4" ht="11.25">
      <c r="A42" s="13" t="s">
        <v>66</v>
      </c>
      <c r="B42" s="38" t="s">
        <v>135</v>
      </c>
      <c r="C42" s="19">
        <v>122896</v>
      </c>
      <c r="D42" s="57">
        <v>107318</v>
      </c>
    </row>
    <row r="43" spans="1:4" ht="11.25">
      <c r="A43" s="17" t="s">
        <v>68</v>
      </c>
      <c r="B43" s="37" t="s">
        <v>136</v>
      </c>
      <c r="C43" s="58">
        <v>59791</v>
      </c>
      <c r="D43" s="67">
        <v>39555</v>
      </c>
    </row>
    <row r="44" spans="1:4" ht="22.5">
      <c r="A44" s="15" t="s">
        <v>76</v>
      </c>
      <c r="B44" s="40" t="s">
        <v>137</v>
      </c>
      <c r="C44" s="19">
        <v>1602330</v>
      </c>
      <c r="D44" s="57">
        <v>685509</v>
      </c>
    </row>
    <row r="45" spans="1:4" ht="33.75">
      <c r="A45" s="41" t="s">
        <v>78</v>
      </c>
      <c r="B45" s="42" t="s">
        <v>204</v>
      </c>
      <c r="C45" s="59">
        <v>154133</v>
      </c>
      <c r="D45" s="68">
        <v>79811</v>
      </c>
    </row>
    <row r="46" spans="1:4" ht="11.25">
      <c r="A46" s="13" t="s">
        <v>80</v>
      </c>
      <c r="B46" s="38" t="s">
        <v>138</v>
      </c>
      <c r="C46" s="19">
        <v>36998</v>
      </c>
      <c r="D46" s="57">
        <v>19798</v>
      </c>
    </row>
    <row r="47" spans="1:4" ht="22.5">
      <c r="A47" s="15" t="s">
        <v>82</v>
      </c>
      <c r="B47" s="36" t="s">
        <v>205</v>
      </c>
      <c r="C47" s="58">
        <f>C42+C43+C44+C45+C46</f>
        <v>1976148</v>
      </c>
      <c r="D47" s="67">
        <f>D42+D43+D44+D45+D46</f>
        <v>931991</v>
      </c>
    </row>
    <row r="48" spans="1:4" ht="24" customHeight="1">
      <c r="A48" s="13" t="s">
        <v>84</v>
      </c>
      <c r="B48" s="118" t="s">
        <v>139</v>
      </c>
      <c r="C48" s="58">
        <f>C40-C47</f>
        <v>79624</v>
      </c>
      <c r="D48" s="67">
        <f>D40-D47</f>
        <v>88532</v>
      </c>
    </row>
    <row r="49" spans="1:4" ht="22.5">
      <c r="A49" s="13" t="s">
        <v>86</v>
      </c>
      <c r="B49" s="36" t="s">
        <v>140</v>
      </c>
      <c r="C49" s="58">
        <v>-326059</v>
      </c>
      <c r="D49" s="67">
        <v>37422</v>
      </c>
    </row>
    <row r="50" spans="1:4" ht="22.5">
      <c r="A50" s="13" t="s">
        <v>88</v>
      </c>
      <c r="B50" s="36" t="s">
        <v>141</v>
      </c>
      <c r="C50" s="58">
        <v>0</v>
      </c>
      <c r="D50" s="67">
        <v>-560</v>
      </c>
    </row>
    <row r="51" spans="1:4" ht="11.25">
      <c r="A51" s="13" t="s">
        <v>90</v>
      </c>
      <c r="B51" s="37" t="s">
        <v>142</v>
      </c>
      <c r="C51" s="58">
        <v>123604</v>
      </c>
      <c r="D51" s="67">
        <v>392</v>
      </c>
    </row>
    <row r="52" spans="1:4" ht="21">
      <c r="A52" s="13" t="s">
        <v>91</v>
      </c>
      <c r="B52" s="118" t="s">
        <v>206</v>
      </c>
      <c r="C52" s="58">
        <f>C48-C49-C50-C51</f>
        <v>282079</v>
      </c>
      <c r="D52" s="67">
        <f>D48-D49-D50-D51</f>
        <v>51278</v>
      </c>
    </row>
    <row r="53" spans="1:4" ht="11.25">
      <c r="A53" s="13" t="s">
        <v>93</v>
      </c>
      <c r="B53" s="36" t="s">
        <v>143</v>
      </c>
      <c r="C53" s="58">
        <v>0</v>
      </c>
      <c r="D53" s="67">
        <v>0</v>
      </c>
    </row>
    <row r="54" spans="1:4" ht="21">
      <c r="A54" s="15" t="s">
        <v>94</v>
      </c>
      <c r="B54" s="118" t="s">
        <v>144</v>
      </c>
      <c r="C54" s="58">
        <f>C52+C53</f>
        <v>282079</v>
      </c>
      <c r="D54" s="67">
        <f>D52+D53</f>
        <v>51278</v>
      </c>
    </row>
    <row r="55" spans="1:4" ht="11.25">
      <c r="A55" s="13" t="s">
        <v>97</v>
      </c>
      <c r="B55" s="38" t="s">
        <v>191</v>
      </c>
      <c r="C55" s="152">
        <v>98875</v>
      </c>
      <c r="D55" s="57">
        <v>21353</v>
      </c>
    </row>
    <row r="56" spans="1:4" ht="12" thickBot="1">
      <c r="A56" s="13" t="s">
        <v>192</v>
      </c>
      <c r="B56" s="38" t="s">
        <v>145</v>
      </c>
      <c r="C56" s="19">
        <v>0</v>
      </c>
      <c r="D56" s="57">
        <v>0</v>
      </c>
    </row>
    <row r="57" spans="1:4" ht="12" thickBot="1">
      <c r="A57" s="43" t="s">
        <v>146</v>
      </c>
      <c r="B57" s="44" t="s">
        <v>193</v>
      </c>
      <c r="C57" s="60">
        <f>C54-C56</f>
        <v>282079</v>
      </c>
      <c r="D57" s="69" t="e">
        <f>D54-#REF!-D56</f>
        <v>#REF!</v>
      </c>
    </row>
    <row r="58" spans="1:4" ht="15.75" customHeight="1">
      <c r="A58" s="155"/>
      <c r="B58" s="155"/>
      <c r="C58" s="155"/>
      <c r="D58" s="155"/>
    </row>
    <row r="59" spans="1:4" ht="18.75" customHeight="1">
      <c r="A59" s="45"/>
      <c r="B59" s="45"/>
      <c r="C59" s="45"/>
      <c r="D59" s="45"/>
    </row>
    <row r="60" spans="1:4" ht="11.25">
      <c r="A60" s="4"/>
      <c r="B60" s="4"/>
      <c r="D60" s="24"/>
    </row>
    <row r="61" spans="1:4" ht="11.25">
      <c r="A61" s="4"/>
      <c r="B61" s="4"/>
      <c r="C61" s="28"/>
      <c r="D61" s="6"/>
    </row>
    <row r="62" spans="1:3" ht="11.25">
      <c r="A62" s="4"/>
      <c r="B62" s="5" t="s">
        <v>209</v>
      </c>
      <c r="C62" s="1"/>
    </row>
    <row r="63" spans="1:3" ht="11.25">
      <c r="A63" s="5"/>
      <c r="B63" s="4" t="s">
        <v>211</v>
      </c>
      <c r="C63" s="1"/>
    </row>
    <row r="64" spans="2:3" ht="11.25">
      <c r="B64" s="4"/>
      <c r="C64" s="1" t="s">
        <v>148</v>
      </c>
    </row>
    <row r="65" spans="2:5" ht="11.25">
      <c r="B65" s="4"/>
      <c r="C65" s="1"/>
      <c r="D65" s="1" t="s">
        <v>149</v>
      </c>
      <c r="E65" s="1" t="s">
        <v>149</v>
      </c>
    </row>
    <row r="66" spans="2:5" ht="11.25">
      <c r="B66" s="4" t="s">
        <v>150</v>
      </c>
      <c r="C66" s="1"/>
      <c r="D66" s="1" t="s">
        <v>151</v>
      </c>
      <c r="E66" s="1" t="s">
        <v>151</v>
      </c>
    </row>
    <row r="67" spans="2:3" ht="11.25" hidden="1">
      <c r="B67" s="4"/>
      <c r="C67" s="1" t="s">
        <v>148</v>
      </c>
    </row>
    <row r="68" spans="1:4" ht="11.25">
      <c r="A68" s="6"/>
      <c r="B68" s="7"/>
      <c r="C68" s="120" t="s">
        <v>148</v>
      </c>
      <c r="D68" s="7"/>
    </row>
    <row r="69" spans="1:4" ht="11.25">
      <c r="A69" s="6"/>
      <c r="B69" s="7"/>
      <c r="C69" s="47"/>
      <c r="D69" s="7"/>
    </row>
    <row r="70" ht="11.25">
      <c r="A70" s="6"/>
    </row>
    <row r="71" ht="11.25">
      <c r="A71" s="6"/>
    </row>
    <row r="72" ht="11.25">
      <c r="A72" s="6"/>
    </row>
    <row r="73" ht="11.25">
      <c r="A73" s="6"/>
    </row>
    <row r="74" spans="1:4" ht="11.25">
      <c r="A74" s="4"/>
      <c r="B74" s="4"/>
      <c r="D74" s="6"/>
    </row>
    <row r="75" spans="1:4" ht="11.25">
      <c r="A75" s="4"/>
      <c r="B75" s="4"/>
      <c r="D75" s="24"/>
    </row>
    <row r="76" spans="1:4" ht="11.25">
      <c r="A76" s="4"/>
      <c r="B76" s="4"/>
      <c r="C76" s="28"/>
      <c r="D76" s="6"/>
    </row>
    <row r="77" spans="1:4" ht="11.25">
      <c r="A77" s="4"/>
      <c r="B77" s="4"/>
      <c r="C77" s="28"/>
      <c r="D77" s="6"/>
    </row>
    <row r="78" spans="1:4" ht="11.25">
      <c r="A78" s="5"/>
      <c r="B78" s="3"/>
      <c r="D78" s="24"/>
    </row>
    <row r="79" ht="11.25">
      <c r="B79" s="5"/>
    </row>
  </sheetData>
  <mergeCells count="1">
    <mergeCell ref="A58:D58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9.375" style="1" customWidth="1"/>
    <col min="2" max="2" width="56.25390625" style="1" customWidth="1"/>
    <col min="3" max="3" width="14.375" style="1" customWidth="1"/>
    <col min="4" max="4" width="12.00390625" style="1" customWidth="1"/>
    <col min="5" max="5" width="12.25390625" style="1" customWidth="1"/>
    <col min="6" max="6" width="9.125" style="1" customWidth="1"/>
    <col min="7" max="7" width="10.375" style="1" customWidth="1"/>
    <col min="8" max="8" width="12.75390625" style="1" customWidth="1"/>
    <col min="9" max="16384" width="9.125" style="1" customWidth="1"/>
  </cols>
  <sheetData>
    <row r="1" spans="1:4" ht="12.75" customHeight="1">
      <c r="A1" s="4" t="s">
        <v>168</v>
      </c>
      <c r="B1" s="2"/>
      <c r="C1" s="4"/>
      <c r="D1" s="4"/>
    </row>
    <row r="2" spans="2:4" ht="12.75" customHeight="1">
      <c r="B2" s="2"/>
      <c r="C2" s="2"/>
      <c r="D2" s="2"/>
    </row>
    <row r="3" spans="1:4" ht="12.75" customHeight="1">
      <c r="A3" s="4" t="s">
        <v>214</v>
      </c>
      <c r="B3" s="2"/>
      <c r="C3" s="4"/>
      <c r="D3" s="4"/>
    </row>
    <row r="4" spans="1:4" ht="11.25">
      <c r="A4" s="112"/>
      <c r="B4" s="2"/>
      <c r="C4" s="3"/>
      <c r="D4" s="3"/>
    </row>
    <row r="5" spans="2:4" ht="11.25">
      <c r="B5" s="2" t="s">
        <v>169</v>
      </c>
      <c r="C5" s="2"/>
      <c r="D5" s="2"/>
    </row>
    <row r="6" spans="2:4" ht="11.25">
      <c r="B6" s="2" t="s">
        <v>0</v>
      </c>
      <c r="C6" s="3"/>
      <c r="D6" s="3"/>
    </row>
    <row r="7" spans="1:4" ht="11.25">
      <c r="A7" s="4" t="s">
        <v>194</v>
      </c>
      <c r="B7" s="75"/>
      <c r="C7" s="3"/>
      <c r="D7" s="3"/>
    </row>
    <row r="8" spans="2:4" ht="11.25">
      <c r="B8" s="2" t="s">
        <v>1</v>
      </c>
      <c r="C8" s="3"/>
      <c r="D8" s="3"/>
    </row>
    <row r="9" spans="1:4" ht="11.25">
      <c r="A9" s="75"/>
      <c r="B9" s="24" t="s">
        <v>195</v>
      </c>
      <c r="C9" s="2"/>
      <c r="D9" s="3"/>
    </row>
    <row r="10" spans="1:4" ht="11.25">
      <c r="A10" s="24"/>
      <c r="B10" s="2"/>
      <c r="C10" s="24"/>
      <c r="D10" s="24"/>
    </row>
    <row r="11" spans="1:4" ht="11.25">
      <c r="A11" s="24" t="s">
        <v>197</v>
      </c>
      <c r="B11" s="2"/>
      <c r="C11" s="24"/>
      <c r="D11" s="24"/>
    </row>
    <row r="12" spans="1:4" ht="11.25">
      <c r="A12" s="24" t="s">
        <v>154</v>
      </c>
      <c r="B12" s="2"/>
      <c r="C12" s="24"/>
      <c r="D12" s="24"/>
    </row>
    <row r="13" ht="11.25">
      <c r="B13" s="75"/>
    </row>
    <row r="14" spans="2:3" ht="12" thickBot="1">
      <c r="B14" s="75"/>
      <c r="C14" s="8" t="s">
        <v>2</v>
      </c>
    </row>
    <row r="15" spans="1:3" ht="34.5" thickBot="1">
      <c r="A15" s="9" t="s">
        <v>198</v>
      </c>
      <c r="B15" s="90" t="s">
        <v>4</v>
      </c>
      <c r="C15" s="10" t="s">
        <v>157</v>
      </c>
    </row>
    <row r="16" spans="1:3" ht="12" thickBot="1">
      <c r="A16" s="11">
        <v>1</v>
      </c>
      <c r="B16" s="91">
        <v>2</v>
      </c>
      <c r="C16" s="12">
        <v>3</v>
      </c>
    </row>
    <row r="17" spans="1:3" ht="11.25">
      <c r="A17" s="86" t="s">
        <v>172</v>
      </c>
      <c r="B17" s="92" t="s">
        <v>5</v>
      </c>
      <c r="C17" s="61"/>
    </row>
    <row r="18" spans="1:3" ht="11.25">
      <c r="A18" s="13" t="s">
        <v>6</v>
      </c>
      <c r="B18" s="37" t="s">
        <v>7</v>
      </c>
      <c r="C18" s="19">
        <v>4291335</v>
      </c>
    </row>
    <row r="19" spans="1:3" ht="11.25">
      <c r="A19" s="13" t="s">
        <v>8</v>
      </c>
      <c r="B19" s="37" t="s">
        <v>152</v>
      </c>
      <c r="C19" s="19">
        <v>879885</v>
      </c>
    </row>
    <row r="20" spans="1:3" ht="11.25">
      <c r="A20" s="13" t="s">
        <v>9</v>
      </c>
      <c r="B20" s="37" t="s">
        <v>10</v>
      </c>
      <c r="C20" s="19">
        <f>C21-C22</f>
        <v>256217</v>
      </c>
    </row>
    <row r="21" spans="1:3" ht="11.25">
      <c r="A21" s="14" t="s">
        <v>11</v>
      </c>
      <c r="B21" s="37" t="s">
        <v>12</v>
      </c>
      <c r="C21" s="19">
        <v>256217</v>
      </c>
    </row>
    <row r="22" spans="1:3" ht="11.25">
      <c r="A22" s="13" t="s">
        <v>13</v>
      </c>
      <c r="B22" s="37" t="s">
        <v>14</v>
      </c>
      <c r="C22" s="19">
        <v>0</v>
      </c>
    </row>
    <row r="23" spans="1:3" ht="11.25">
      <c r="A23" s="15" t="s">
        <v>15</v>
      </c>
      <c r="B23" s="93" t="s">
        <v>16</v>
      </c>
      <c r="C23" s="19">
        <f>C24-C25</f>
        <v>1495257</v>
      </c>
    </row>
    <row r="24" spans="1:3" ht="11.25">
      <c r="A24" s="13" t="s">
        <v>17</v>
      </c>
      <c r="B24" s="37" t="s">
        <v>18</v>
      </c>
      <c r="C24" s="19">
        <v>1495257</v>
      </c>
    </row>
    <row r="25" spans="1:3" ht="11.25">
      <c r="A25" s="13" t="s">
        <v>19</v>
      </c>
      <c r="B25" s="37" t="s">
        <v>20</v>
      </c>
      <c r="C25" s="19">
        <v>0</v>
      </c>
    </row>
    <row r="26" spans="1:3" ht="11.25">
      <c r="A26" s="13" t="s">
        <v>21</v>
      </c>
      <c r="B26" s="37" t="s">
        <v>22</v>
      </c>
      <c r="C26" s="19">
        <v>12158136</v>
      </c>
    </row>
    <row r="27" spans="1:3" ht="11.25">
      <c r="A27" s="13" t="s">
        <v>23</v>
      </c>
      <c r="B27" s="37" t="s">
        <v>24</v>
      </c>
      <c r="C27" s="19">
        <v>588096</v>
      </c>
    </row>
    <row r="28" spans="1:3" ht="11.25">
      <c r="A28" s="13" t="s">
        <v>25</v>
      </c>
      <c r="B28" s="37" t="s">
        <v>26</v>
      </c>
      <c r="C28" s="19">
        <f>C26-C27</f>
        <v>11570040</v>
      </c>
    </row>
    <row r="29" spans="1:3" ht="11.25">
      <c r="A29" s="13" t="s">
        <v>27</v>
      </c>
      <c r="B29" s="37" t="s">
        <v>28</v>
      </c>
      <c r="C29" s="19">
        <v>10881</v>
      </c>
    </row>
    <row r="30" spans="1:3" ht="22.5">
      <c r="A30" s="15" t="s">
        <v>29</v>
      </c>
      <c r="B30" s="93" t="s">
        <v>30</v>
      </c>
      <c r="C30" s="19">
        <v>0</v>
      </c>
    </row>
    <row r="31" spans="1:3" ht="11.25">
      <c r="A31" s="13" t="s">
        <v>31</v>
      </c>
      <c r="B31" s="37" t="s">
        <v>32</v>
      </c>
      <c r="C31" s="19">
        <v>0</v>
      </c>
    </row>
    <row r="32" spans="1:3" ht="11.25">
      <c r="A32" s="13" t="s">
        <v>33</v>
      </c>
      <c r="B32" s="37" t="s">
        <v>14</v>
      </c>
      <c r="C32" s="19">
        <v>0</v>
      </c>
    </row>
    <row r="33" spans="1:3" ht="11.25">
      <c r="A33" s="15" t="s">
        <v>34</v>
      </c>
      <c r="B33" s="93" t="s">
        <v>170</v>
      </c>
      <c r="C33" s="19">
        <v>161717</v>
      </c>
    </row>
    <row r="34" spans="1:3" ht="24" customHeight="1">
      <c r="A34" s="15" t="s">
        <v>35</v>
      </c>
      <c r="B34" s="94" t="s">
        <v>36</v>
      </c>
      <c r="C34" s="19">
        <f>C35-C36</f>
        <v>198675</v>
      </c>
    </row>
    <row r="35" spans="1:3" ht="14.25" customHeight="1">
      <c r="A35" s="15" t="s">
        <v>37</v>
      </c>
      <c r="B35" s="93" t="s">
        <v>38</v>
      </c>
      <c r="C35" s="19">
        <v>199522</v>
      </c>
    </row>
    <row r="36" spans="1:3" ht="14.25" customHeight="1">
      <c r="A36" s="15" t="s">
        <v>39</v>
      </c>
      <c r="B36" s="93" t="s">
        <v>40</v>
      </c>
      <c r="C36" s="19">
        <v>847</v>
      </c>
    </row>
    <row r="37" spans="1:3" ht="22.5">
      <c r="A37" s="13" t="s">
        <v>41</v>
      </c>
      <c r="B37" s="93" t="s">
        <v>42</v>
      </c>
      <c r="C37" s="19">
        <v>30506</v>
      </c>
    </row>
    <row r="38" spans="1:3" ht="11.25">
      <c r="A38" s="13" t="s">
        <v>43</v>
      </c>
      <c r="B38" s="38" t="s">
        <v>44</v>
      </c>
      <c r="C38" s="19">
        <f>C39-C40</f>
        <v>94874</v>
      </c>
    </row>
    <row r="39" spans="1:3" ht="11.25">
      <c r="A39" s="13" t="s">
        <v>45</v>
      </c>
      <c r="B39" s="38" t="s">
        <v>46</v>
      </c>
      <c r="C39" s="19">
        <v>95203</v>
      </c>
    </row>
    <row r="40" spans="1:3" ht="11.25">
      <c r="A40" s="13" t="s">
        <v>47</v>
      </c>
      <c r="B40" s="38" t="s">
        <v>14</v>
      </c>
      <c r="C40" s="19">
        <v>329</v>
      </c>
    </row>
    <row r="41" spans="1:3" ht="11.25">
      <c r="A41" s="16" t="s">
        <v>48</v>
      </c>
      <c r="B41" s="95" t="s">
        <v>49</v>
      </c>
      <c r="C41" s="62">
        <f>C18+C19+C20+C23+C28+C29+C30+C33+C34+C37+C38</f>
        <v>18989387</v>
      </c>
    </row>
    <row r="42" spans="1:3" ht="11.25">
      <c r="A42" s="13"/>
      <c r="B42" s="18"/>
      <c r="C42" s="19"/>
    </row>
    <row r="43" spans="1:3" ht="11.25">
      <c r="A43" s="16" t="s">
        <v>171</v>
      </c>
      <c r="B43" s="96" t="s">
        <v>50</v>
      </c>
      <c r="C43" s="19"/>
    </row>
    <row r="44" spans="1:3" ht="22.5">
      <c r="A44" s="13" t="s">
        <v>51</v>
      </c>
      <c r="B44" s="97" t="s">
        <v>153</v>
      </c>
      <c r="C44" s="19">
        <v>0</v>
      </c>
    </row>
    <row r="45" spans="1:3" ht="11.25">
      <c r="A45" s="13" t="s">
        <v>52</v>
      </c>
      <c r="B45" s="37" t="s">
        <v>53</v>
      </c>
      <c r="C45" s="19">
        <v>2614371</v>
      </c>
    </row>
    <row r="46" spans="1:3" ht="11.25">
      <c r="A46" s="13" t="s">
        <v>54</v>
      </c>
      <c r="B46" s="38" t="s">
        <v>55</v>
      </c>
      <c r="C46" s="19">
        <v>10781520</v>
      </c>
    </row>
    <row r="47" spans="1:3" ht="11.25">
      <c r="A47" s="13" t="s">
        <v>56</v>
      </c>
      <c r="B47" s="37" t="s">
        <v>57</v>
      </c>
      <c r="C47" s="19">
        <v>1502151</v>
      </c>
    </row>
    <row r="48" spans="1:3" ht="11.25">
      <c r="A48" s="13" t="s">
        <v>58</v>
      </c>
      <c r="B48" s="93" t="s">
        <v>59</v>
      </c>
      <c r="C48" s="19">
        <v>694</v>
      </c>
    </row>
    <row r="49" spans="1:3" ht="11.25">
      <c r="A49" s="13" t="s">
        <v>60</v>
      </c>
      <c r="B49" s="37" t="s">
        <v>61</v>
      </c>
      <c r="C49" s="19">
        <v>2667912</v>
      </c>
    </row>
    <row r="50" spans="1:3" ht="11.25">
      <c r="A50" s="13" t="s">
        <v>62</v>
      </c>
      <c r="B50" s="37" t="s">
        <v>63</v>
      </c>
      <c r="C50" s="19">
        <v>50883</v>
      </c>
    </row>
    <row r="51" spans="1:3" ht="33.75">
      <c r="A51" s="15" t="s">
        <v>64</v>
      </c>
      <c r="B51" s="93" t="s">
        <v>65</v>
      </c>
      <c r="C51" s="19">
        <v>7691</v>
      </c>
    </row>
    <row r="52" spans="1:3" ht="11.25">
      <c r="A52" s="17" t="s">
        <v>66</v>
      </c>
      <c r="B52" s="98" t="s">
        <v>67</v>
      </c>
      <c r="C52" s="63">
        <f>C44+C45+C46+C48+C49+C50+C51</f>
        <v>16123071</v>
      </c>
    </row>
    <row r="53" spans="1:3" ht="11.25">
      <c r="A53" s="16" t="s">
        <v>175</v>
      </c>
      <c r="B53" s="95" t="s">
        <v>176</v>
      </c>
      <c r="C53" s="19"/>
    </row>
    <row r="54" spans="1:3" ht="22.5">
      <c r="A54" s="13" t="s">
        <v>68</v>
      </c>
      <c r="B54" s="93" t="s">
        <v>69</v>
      </c>
      <c r="C54" s="19">
        <f>C55+C56</f>
        <v>400500</v>
      </c>
    </row>
    <row r="55" spans="1:3" ht="11.25">
      <c r="A55" s="13" t="s">
        <v>70</v>
      </c>
      <c r="B55" s="37" t="s">
        <v>71</v>
      </c>
      <c r="C55" s="19">
        <v>400000</v>
      </c>
    </row>
    <row r="56" spans="1:3" ht="11.25">
      <c r="A56" s="13" t="s">
        <v>72</v>
      </c>
      <c r="B56" s="37" t="s">
        <v>73</v>
      </c>
      <c r="C56" s="19">
        <v>500</v>
      </c>
    </row>
    <row r="57" spans="1:3" ht="22.5">
      <c r="A57" s="13" t="s">
        <v>74</v>
      </c>
      <c r="B57" s="93" t="s">
        <v>75</v>
      </c>
      <c r="C57" s="19">
        <v>0</v>
      </c>
    </row>
    <row r="58" spans="1:3" ht="11.25">
      <c r="A58" s="13" t="s">
        <v>76</v>
      </c>
      <c r="B58" s="93" t="s">
        <v>77</v>
      </c>
      <c r="C58" s="19">
        <v>0</v>
      </c>
    </row>
    <row r="59" spans="1:3" ht="11.25">
      <c r="A59" s="13" t="s">
        <v>78</v>
      </c>
      <c r="B59" s="38" t="s">
        <v>79</v>
      </c>
      <c r="C59" s="19">
        <v>2380905</v>
      </c>
    </row>
    <row r="60" spans="1:3" ht="13.5" customHeight="1">
      <c r="A60" s="15" t="s">
        <v>80</v>
      </c>
      <c r="B60" s="94" t="s">
        <v>81</v>
      </c>
      <c r="C60" s="19">
        <v>105590</v>
      </c>
    </row>
    <row r="61" spans="1:3" ht="11.25">
      <c r="A61" s="13" t="s">
        <v>82</v>
      </c>
      <c r="B61" s="37" t="s">
        <v>83</v>
      </c>
      <c r="C61" s="58">
        <v>3026</v>
      </c>
    </row>
    <row r="62" spans="1:3" ht="11.25">
      <c r="A62" s="13" t="s">
        <v>84</v>
      </c>
      <c r="B62" s="37" t="s">
        <v>85</v>
      </c>
      <c r="C62" s="19">
        <v>282079</v>
      </c>
    </row>
    <row r="63" spans="1:3" ht="11.25">
      <c r="A63" s="13" t="s">
        <v>86</v>
      </c>
      <c r="B63" s="37" t="s">
        <v>87</v>
      </c>
      <c r="C63" s="19">
        <v>0</v>
      </c>
    </row>
    <row r="64" spans="1:7" ht="11.25">
      <c r="A64" s="13" t="s">
        <v>88</v>
      </c>
      <c r="B64" s="37" t="s">
        <v>89</v>
      </c>
      <c r="C64" s="19">
        <v>82577</v>
      </c>
      <c r="D64" s="46"/>
      <c r="E64" s="46"/>
      <c r="F64" s="46"/>
      <c r="G64" s="46"/>
    </row>
    <row r="65" spans="1:7" ht="11.25">
      <c r="A65" s="13" t="s">
        <v>90</v>
      </c>
      <c r="B65" s="37" t="s">
        <v>173</v>
      </c>
      <c r="C65" s="19">
        <f>C62-C63-C64</f>
        <v>199502</v>
      </c>
      <c r="D65" s="46"/>
      <c r="E65" s="46"/>
      <c r="F65" s="46"/>
      <c r="G65" s="46"/>
    </row>
    <row r="66" spans="1:7" ht="11.25">
      <c r="A66" s="13" t="s">
        <v>91</v>
      </c>
      <c r="B66" s="37" t="s">
        <v>92</v>
      </c>
      <c r="C66" s="19">
        <v>223207</v>
      </c>
      <c r="D66" s="46"/>
      <c r="E66" s="46"/>
      <c r="F66" s="46"/>
      <c r="G66" s="46"/>
    </row>
    <row r="67" spans="1:7" ht="33.75">
      <c r="A67" s="15" t="s">
        <v>93</v>
      </c>
      <c r="B67" s="97" t="s">
        <v>174</v>
      </c>
      <c r="C67" s="19">
        <f>C54-C57-C58+C59+C60+C61+C65-C66</f>
        <v>2866316</v>
      </c>
      <c r="D67" s="46"/>
      <c r="E67" s="46"/>
      <c r="F67" s="46"/>
      <c r="G67" s="46"/>
    </row>
    <row r="68" spans="1:7" ht="11.25">
      <c r="A68" s="13" t="s">
        <v>94</v>
      </c>
      <c r="B68" s="95" t="s">
        <v>95</v>
      </c>
      <c r="C68" s="62">
        <f>C52+C67</f>
        <v>18989387</v>
      </c>
      <c r="D68" s="46"/>
      <c r="E68" s="46"/>
      <c r="F68" s="46"/>
      <c r="G68" s="46"/>
    </row>
    <row r="69" spans="1:7" ht="11.25">
      <c r="A69" s="13"/>
      <c r="B69" s="18"/>
      <c r="C69" s="19"/>
      <c r="D69" s="46"/>
      <c r="E69" s="46"/>
      <c r="F69" s="46"/>
      <c r="G69" s="46"/>
    </row>
    <row r="70" spans="1:7" ht="11.25">
      <c r="A70" s="16" t="s">
        <v>177</v>
      </c>
      <c r="B70" s="98" t="s">
        <v>96</v>
      </c>
      <c r="C70" s="19"/>
      <c r="D70" s="46"/>
      <c r="E70" s="46"/>
      <c r="F70" s="46"/>
      <c r="G70" s="46"/>
    </row>
    <row r="71" spans="1:7" ht="11.25">
      <c r="A71" s="13" t="s">
        <v>97</v>
      </c>
      <c r="B71" s="37" t="s">
        <v>98</v>
      </c>
      <c r="C71" s="19">
        <v>4706891</v>
      </c>
      <c r="D71" s="46"/>
      <c r="E71" s="46"/>
      <c r="F71" s="46"/>
      <c r="G71" s="46"/>
    </row>
    <row r="72" spans="1:7" ht="11.25">
      <c r="A72" s="17" t="s">
        <v>99</v>
      </c>
      <c r="B72" s="37" t="s">
        <v>100</v>
      </c>
      <c r="C72" s="59">
        <v>184172</v>
      </c>
      <c r="D72" s="46"/>
      <c r="E72" s="46"/>
      <c r="F72" s="46"/>
      <c r="G72" s="46"/>
    </row>
    <row r="73" spans="1:7" ht="11.25">
      <c r="A73" s="109"/>
      <c r="B73" s="99"/>
      <c r="C73" s="23"/>
      <c r="D73" s="46"/>
      <c r="E73" s="46"/>
      <c r="F73" s="46"/>
      <c r="G73" s="46"/>
    </row>
    <row r="74" spans="1:7" ht="11.25">
      <c r="A74" s="16" t="s">
        <v>178</v>
      </c>
      <c r="B74" s="100" t="s">
        <v>101</v>
      </c>
      <c r="C74" s="88"/>
      <c r="D74" s="46"/>
      <c r="E74" s="46"/>
      <c r="F74" s="46"/>
      <c r="G74" s="46"/>
    </row>
    <row r="75" spans="1:7" ht="11.25">
      <c r="A75" s="110"/>
      <c r="B75" s="101" t="s">
        <v>102</v>
      </c>
      <c r="C75" s="50"/>
      <c r="D75" s="46"/>
      <c r="E75" s="46"/>
      <c r="F75" s="46"/>
      <c r="G75" s="46"/>
    </row>
    <row r="76" spans="1:7" ht="11.25">
      <c r="A76" s="111" t="s">
        <v>6</v>
      </c>
      <c r="B76" s="102" t="s">
        <v>179</v>
      </c>
      <c r="C76" s="87">
        <v>0</v>
      </c>
      <c r="D76" s="46"/>
      <c r="E76" s="46"/>
      <c r="F76" s="46"/>
      <c r="G76" s="46"/>
    </row>
    <row r="77" spans="1:7" ht="11.25">
      <c r="A77" s="13" t="s">
        <v>8</v>
      </c>
      <c r="B77" s="103" t="s">
        <v>103</v>
      </c>
      <c r="C77" s="78">
        <v>2</v>
      </c>
      <c r="D77" s="46"/>
      <c r="E77" s="46"/>
      <c r="F77" s="46"/>
      <c r="G77" s="46"/>
    </row>
    <row r="78" spans="1:7" ht="11.25">
      <c r="A78" s="13" t="s">
        <v>9</v>
      </c>
      <c r="B78" s="103" t="s">
        <v>180</v>
      </c>
      <c r="C78" s="87">
        <v>0</v>
      </c>
      <c r="D78" s="46"/>
      <c r="E78" s="46"/>
      <c r="F78" s="46"/>
      <c r="G78" s="46"/>
    </row>
    <row r="79" spans="1:7" ht="11.25">
      <c r="A79" s="13" t="s">
        <v>15</v>
      </c>
      <c r="B79" s="103" t="s">
        <v>181</v>
      </c>
      <c r="C79" s="87">
        <v>0</v>
      </c>
      <c r="D79" s="46"/>
      <c r="E79" s="46"/>
      <c r="F79" s="46"/>
      <c r="G79" s="46"/>
    </row>
    <row r="80" spans="1:7" ht="11.25">
      <c r="A80" s="13" t="s">
        <v>21</v>
      </c>
      <c r="B80" s="103" t="s">
        <v>182</v>
      </c>
      <c r="C80" s="87">
        <v>0</v>
      </c>
      <c r="D80" s="46"/>
      <c r="E80" s="46"/>
      <c r="F80" s="46"/>
      <c r="G80" s="46"/>
    </row>
    <row r="81" spans="1:8" ht="11.25">
      <c r="A81" s="13" t="s">
        <v>23</v>
      </c>
      <c r="B81" s="103" t="s">
        <v>183</v>
      </c>
      <c r="C81" s="87">
        <v>0</v>
      </c>
      <c r="E81" s="46"/>
      <c r="F81" s="46"/>
      <c r="G81" s="46"/>
      <c r="H81" s="46"/>
    </row>
    <row r="82" spans="1:8" ht="22.5">
      <c r="A82" s="13" t="s">
        <v>25</v>
      </c>
      <c r="B82" s="104" t="s">
        <v>184</v>
      </c>
      <c r="C82" s="87">
        <v>0</v>
      </c>
      <c r="E82" s="46"/>
      <c r="F82" s="46"/>
      <c r="G82" s="46"/>
      <c r="H82" s="46"/>
    </row>
    <row r="83" spans="1:8" ht="11.25">
      <c r="A83" s="13" t="s">
        <v>27</v>
      </c>
      <c r="B83" s="103" t="s">
        <v>185</v>
      </c>
      <c r="C83" s="87">
        <v>0</v>
      </c>
      <c r="E83" s="46"/>
      <c r="F83" s="46"/>
      <c r="G83" s="46"/>
      <c r="H83" s="46"/>
    </row>
    <row r="84" spans="1:8" s="6" customFormat="1" ht="11.25">
      <c r="A84" s="13" t="s">
        <v>29</v>
      </c>
      <c r="B84" s="105" t="s">
        <v>186</v>
      </c>
      <c r="C84" s="87">
        <v>0</v>
      </c>
      <c r="D84" s="1"/>
      <c r="E84" s="1"/>
      <c r="F84" s="76"/>
      <c r="G84" s="76"/>
      <c r="H84" s="76"/>
    </row>
    <row r="85" spans="1:8" s="6" customFormat="1" ht="11.25">
      <c r="A85" s="13" t="s">
        <v>34</v>
      </c>
      <c r="B85" s="105" t="s">
        <v>187</v>
      </c>
      <c r="C85" s="87">
        <v>0</v>
      </c>
      <c r="D85" s="1"/>
      <c r="E85" s="1"/>
      <c r="F85" s="76"/>
      <c r="G85" s="76"/>
      <c r="H85" s="76"/>
    </row>
    <row r="86" spans="1:8" s="6" customFormat="1" ht="11.25">
      <c r="A86" s="13"/>
      <c r="B86" s="99"/>
      <c r="C86" s="78"/>
      <c r="D86" s="1"/>
      <c r="E86" s="1"/>
      <c r="F86" s="76"/>
      <c r="G86" s="76"/>
      <c r="H86" s="76"/>
    </row>
    <row r="87" spans="1:8" s="6" customFormat="1" ht="11.25">
      <c r="A87" s="13"/>
      <c r="B87" s="106" t="s">
        <v>104</v>
      </c>
      <c r="C87" s="78"/>
      <c r="D87" s="1"/>
      <c r="E87" s="1"/>
      <c r="F87" s="76"/>
      <c r="G87" s="76"/>
      <c r="H87" s="76"/>
    </row>
    <row r="88" spans="1:8" s="6" customFormat="1" ht="11.25">
      <c r="A88" s="13" t="s">
        <v>35</v>
      </c>
      <c r="B88" s="105" t="s">
        <v>105</v>
      </c>
      <c r="C88" s="78">
        <v>2</v>
      </c>
      <c r="D88" s="1"/>
      <c r="E88" s="1"/>
      <c r="F88" s="77"/>
      <c r="G88" s="77"/>
      <c r="H88" s="77"/>
    </row>
    <row r="89" spans="1:8" ht="11.25">
      <c r="A89" s="17" t="s">
        <v>41</v>
      </c>
      <c r="B89" s="107" t="s">
        <v>183</v>
      </c>
      <c r="C89" s="87">
        <v>0</v>
      </c>
      <c r="F89" s="46"/>
      <c r="G89" s="18"/>
      <c r="H89" s="18"/>
    </row>
    <row r="90" spans="1:8" ht="22.5">
      <c r="A90" s="17" t="s">
        <v>43</v>
      </c>
      <c r="B90" s="104" t="s">
        <v>188</v>
      </c>
      <c r="C90" s="87">
        <v>0</v>
      </c>
      <c r="D90" s="7"/>
      <c r="E90" s="46"/>
      <c r="F90" s="46"/>
      <c r="G90" s="18"/>
      <c r="H90" s="18"/>
    </row>
    <row r="91" spans="1:8" ht="11.25">
      <c r="A91" s="17" t="s">
        <v>48</v>
      </c>
      <c r="B91" s="107" t="s">
        <v>189</v>
      </c>
      <c r="C91" s="87">
        <v>0</v>
      </c>
      <c r="D91" s="7"/>
      <c r="E91" s="46"/>
      <c r="F91" s="46"/>
      <c r="G91" s="18"/>
      <c r="H91" s="18"/>
    </row>
    <row r="92" spans="1:8" ht="12" thickBot="1">
      <c r="A92" s="20" t="s">
        <v>51</v>
      </c>
      <c r="B92" s="108" t="s">
        <v>190</v>
      </c>
      <c r="C92" s="89">
        <v>0</v>
      </c>
      <c r="E92" s="18"/>
      <c r="F92" s="18"/>
      <c r="G92" s="18"/>
      <c r="H92" s="18"/>
    </row>
    <row r="96" ht="11.25">
      <c r="B96" s="5" t="s">
        <v>209</v>
      </c>
    </row>
    <row r="97" ht="11.25">
      <c r="B97" s="4" t="s">
        <v>210</v>
      </c>
    </row>
    <row r="98" spans="1:3" ht="11.25">
      <c r="A98" s="4"/>
      <c r="B98" s="4"/>
      <c r="C98" s="1" t="s">
        <v>148</v>
      </c>
    </row>
    <row r="99" spans="1:4" ht="11.25">
      <c r="A99" s="4"/>
      <c r="B99" s="4"/>
      <c r="D99" s="1" t="s">
        <v>149</v>
      </c>
    </row>
    <row r="100" spans="1:4" ht="11.25">
      <c r="A100" s="4"/>
      <c r="B100" s="4" t="s">
        <v>150</v>
      </c>
      <c r="D100" s="1" t="s">
        <v>151</v>
      </c>
    </row>
    <row r="101" spans="1:4" ht="11.25">
      <c r="A101" s="4"/>
      <c r="B101" s="4"/>
      <c r="C101" s="1" t="s">
        <v>148</v>
      </c>
      <c r="D101" s="6"/>
    </row>
    <row r="102" spans="1:4" ht="11.25">
      <c r="A102" s="5"/>
      <c r="B102" s="3"/>
      <c r="D102" s="24"/>
    </row>
    <row r="103" ht="11.25">
      <c r="B103" s="5"/>
    </row>
  </sheetData>
  <printOptions/>
  <pageMargins left="0.984251968503937" right="0.3937007874015748" top="0.3937007874015748" bottom="0.3937007874015748" header="0.5118110236220472" footer="0.5118110236220472"/>
  <pageSetup fitToHeight="2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zhal</cp:lastModifiedBy>
  <cp:lastPrinted>2005-08-08T05:50:05Z</cp:lastPrinted>
  <dcterms:created xsi:type="dcterms:W3CDTF">2002-10-14T13:52:55Z</dcterms:created>
  <dcterms:modified xsi:type="dcterms:W3CDTF">2005-08-10T12:01:33Z</dcterms:modified>
  <cp:category/>
  <cp:version/>
  <cp:contentType/>
  <cp:contentStatus/>
</cp:coreProperties>
</file>