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HARE\IFRS_reports\Year 2024\4Q\Final\Report\Датабук\"/>
    </mc:Choice>
  </mc:AlternateContent>
  <xr:revisionPtr revIDLastSave="0" documentId="13_ncr:1_{68D94AD0-5C21-4111-BADB-A8B4086F2D8C}" xr6:coauthVersionLast="36" xr6:coauthVersionMax="36" xr10:uidLastSave="{00000000-0000-0000-0000-000000000000}"/>
  <bookViews>
    <workbookView xWindow="3214" yWindow="103" windowWidth="20537" windowHeight="14803" xr2:uid="{8A6E8CA9-D0A9-2D4D-A12F-46A719ADBA83}"/>
  </bookViews>
  <sheets>
    <sheet name=" BS" sheetId="1" r:id="rId1"/>
    <sheet name="PL накопленные данные" sheetId="3" r:id="rId2"/>
    <sheet name="PL по кварталам" sheetId="2" r:id="rId3"/>
    <sheet name="Показатели эффективности" sheetId="16" r:id="rId4"/>
    <sheet name="Качество портфеля" sheetId="7" r:id="rId5"/>
  </sheets>
  <externalReferences>
    <externalReference r:id="rId6"/>
    <externalReference r:id="rId7"/>
    <externalReference r:id="rId8"/>
    <externalReference r:id="rId9"/>
  </externalReferences>
  <definedNames>
    <definedName name="_date_period_comp_1">[1]gen!$E$18</definedName>
    <definedName name="_date_period_comp_2">[2]gen!$F$18</definedName>
    <definedName name="_date_period_cur_1">[1]gen!$E$17</definedName>
    <definedName name="_date_period_cur_2">[2]gen!$F$17</definedName>
    <definedName name="_date_quater_comp_1">[3]gen!$E$20</definedName>
    <definedName name="_date_quater_cur_1">[2]gen!$E$19</definedName>
    <definedName name="_date_RD_CY_1">[3]gen!$E$13</definedName>
    <definedName name="_date_RD_CY_2">[1]gen!$F$13</definedName>
    <definedName name="_date_RD_PPY_2">[1]gen!$F$16</definedName>
    <definedName name="_date_RD_PY_1">[1]gen!$E$14</definedName>
    <definedName name="_date_RD_PY_2">[1]gen!$F$14</definedName>
    <definedName name="_FS_BS">#REF!</definedName>
    <definedName name="_FS_CF">#REF!</definedName>
    <definedName name="_FS_CF_cont">#REF!</definedName>
    <definedName name="_FS_PL">#REF!</definedName>
    <definedName name="_FS_sign">#REF!</definedName>
    <definedName name="_note_banks_a_1">#REF!</definedName>
    <definedName name="_note_banks_a_2">#REF!</definedName>
    <definedName name="_note_banks_a_text_4">#REF!</definedName>
    <definedName name="_note_banks_a_text1">#REF!</definedName>
    <definedName name="_note_banks_a_text2">#REF!</definedName>
    <definedName name="_note_banks_a_text3">#REF!</definedName>
    <definedName name="_note_banks_prov">#REF!</definedName>
    <definedName name="_note_banks_prov_3m">#REF!</definedName>
    <definedName name="_note_banks_quality">#REF!</definedName>
    <definedName name="_note_banks_quality_comp">#REF!</definedName>
    <definedName name="_note_banks_roll_gross">#REF!</definedName>
    <definedName name="_note_banks_roll_gross_comp">#REF!</definedName>
    <definedName name="_note_basel_text">#REF!</definedName>
    <definedName name="_note_basel1">#REF!</definedName>
    <definedName name="_note_CA_text1">'[1]Cutomer accounts'!#REF!</definedName>
    <definedName name="_note_CA_text2">'[1]Cutomer accounts'!#REF!</definedName>
    <definedName name="_note_cash_1">[1]Cash!#REF!</definedName>
    <definedName name="_note_cash_text">[1]Cash!#REF!</definedName>
    <definedName name="_note_CF_fin_recons_comp">#REF!</definedName>
    <definedName name="_note_commit_prov">#REF!</definedName>
    <definedName name="_note_commit_prov_comp">#REF!</definedName>
    <definedName name="_note_cont_liab">#REF!</definedName>
    <definedName name="_note_cur_rsk_sens">#REF!</definedName>
    <definedName name="_note_currisk">#REF!</definedName>
    <definedName name="_note_currisk_comp">#REF!</definedName>
    <definedName name="_note_currisk_drv">#REF!</definedName>
    <definedName name="_note_currisk_drv_comp">#REF!</definedName>
    <definedName name="_note_currisk_spot">#REF!</definedName>
    <definedName name="_note_currisk_spot_comp">#REF!</definedName>
    <definedName name="_note_DRV">#REF!</definedName>
    <definedName name="_note_DRV_comp">#REF!</definedName>
    <definedName name="_note_DRV_pl">#REF!</definedName>
    <definedName name="_note_exch_1">#REF!</definedName>
    <definedName name="_note_exch_2">#REF!</definedName>
    <definedName name="_note_f_and_c">#REF!</definedName>
    <definedName name="_note_FV_1">#REF!</definedName>
    <definedName name="_note_FV_2">#REF!</definedName>
    <definedName name="_note_FV_2_det">#REF!</definedName>
    <definedName name="_note_FV_2_det_comp">#REF!</definedName>
    <definedName name="_note_FV_comp">#REF!</definedName>
    <definedName name="_note_FV_lev2">#REF!</definedName>
    <definedName name="_note_FV_lev2_comp">#REF!</definedName>
    <definedName name="_note_FX_pl">#REF!</definedName>
    <definedName name="_note_geo">#REF!</definedName>
    <definedName name="_note_geo_comp">#REF!</definedName>
    <definedName name="_note_IND_over">#REF!</definedName>
    <definedName name="_note_ind_over_comp">#REF!</definedName>
    <definedName name="_note_inv_prop">#REF!</definedName>
    <definedName name="_note_invpr_txt_1">#REF!</definedName>
    <definedName name="_note_invpr_txt_2">#REF!</definedName>
    <definedName name="_note_IR_sens">#REF!</definedName>
    <definedName name="_note_joint_SRN1">#REF!</definedName>
    <definedName name="_note_lc_1">[1]Loans1!#REF!</definedName>
    <definedName name="_note_lc_le_roll_comp_sh">#REF!</definedName>
    <definedName name="_note_lc_text1">[1]Loans1!#REF!</definedName>
    <definedName name="_note_lc_text2">[1]Loans1!#REF!</definedName>
    <definedName name="_note_lc_text3">[1]Loans1!#REF!</definedName>
    <definedName name="_note_lc_text5">[1]Loans1!#REF!</definedName>
    <definedName name="_note_lc_text8">[1]Loans1!#REF!</definedName>
    <definedName name="_note_liq_offbs">#REF!</definedName>
    <definedName name="_note_liq_offbs_comp">#REF!</definedName>
    <definedName name="_note_liq_undisc">#REF!</definedName>
    <definedName name="_note_liq_undisc_comp">#REF!</definedName>
    <definedName name="_note_max_exposure">#REF!</definedName>
    <definedName name="_note_NET_INT">#REF!</definedName>
    <definedName name="_note_OA_txt">'[1]Other assets'!#REF!</definedName>
    <definedName name="_note_OL_txt">'[1]Other liabilities'!#REF!</definedName>
    <definedName name="_note_OPEX">#REF!</definedName>
    <definedName name="_note_other_inc">#REF!</definedName>
    <definedName name="_note_PIF_disp">#REF!</definedName>
    <definedName name="_note_PROV_INT">#REF!</definedName>
    <definedName name="_note_PROV_other">#REF!</definedName>
    <definedName name="_note_prov_other_3m">#REF!</definedName>
    <definedName name="_note_prov_roll_ind">#REF!</definedName>
    <definedName name="_note_prov_roll_le">#REF!</definedName>
    <definedName name="_note_RC_BS">#REF!</definedName>
    <definedName name="_note_RC_PL">#REF!</definedName>
    <definedName name="_note_risk_liq_1">#REF!</definedName>
    <definedName name="_note_risk_liq_1_comp">#REF!</definedName>
    <definedName name="_note_roll_prov_ind_3m">#REF!</definedName>
    <definedName name="_note_rp_bs1">#REF!</definedName>
    <definedName name="_note_rp_bs2">#REF!</definedName>
    <definedName name="_note_rp_key">#REF!</definedName>
    <definedName name="_note_rp_pl1">#REF!</definedName>
    <definedName name="_note_rp_pl2">#REF!</definedName>
    <definedName name="_note_SC">#REF!</definedName>
    <definedName name="_note_SC_txt_1">#REF!</definedName>
    <definedName name="_note_SC_txt_2">#REF!</definedName>
    <definedName name="_note_SC_txt_3">#REF!</definedName>
    <definedName name="_note_SC_txt_4">#REF!</definedName>
    <definedName name="_note_sec">#REF!</definedName>
    <definedName name="_note_sec_FVTPL_pl">#REF!</definedName>
    <definedName name="_note_sec_gross_roll">#REF!</definedName>
    <definedName name="_note_sec_gross_roll_comp">#REF!</definedName>
    <definedName name="_note_sec_pledge">#REF!</definedName>
    <definedName name="_note_sec_prov">#REF!</definedName>
    <definedName name="_note_sec_prov_3m">#REF!</definedName>
    <definedName name="_note_SH">#REF!</definedName>
    <definedName name="_note_SH_text">#REF!</definedName>
    <definedName name="_Order1" hidden="1">255</definedName>
    <definedName name="_Order2" hidden="1">255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G_Del" hidden="1">15</definedName>
    <definedName name="BG_Ins" hidden="1">4</definedName>
    <definedName name="BG_Mod" hidden="1">6</definedName>
    <definedName name="sdf">[4]gen!$F$16</definedName>
    <definedName name="TextRefCopyRangeCount" hidden="1">2</definedName>
    <definedName name="XRefCopyRangeCount" hidden="1">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3" l="1"/>
  <c r="G48" i="1"/>
  <c r="G51" i="1"/>
  <c r="Y62" i="3" l="1"/>
  <c r="AA62" i="3"/>
  <c r="AB62" i="3"/>
  <c r="Z62" i="3"/>
  <c r="AB61" i="3"/>
  <c r="AA61" i="3"/>
  <c r="Z61" i="3"/>
  <c r="Y61" i="3"/>
</calcChain>
</file>

<file path=xl/sharedStrings.xml><?xml version="1.0" encoding="utf-8"?>
<sst xmlns="http://schemas.openxmlformats.org/spreadsheetml/2006/main" count="339" uniqueCount="175">
  <si>
    <t>Средства в финансовых институтах</t>
  </si>
  <si>
    <t xml:space="preserve">1к </t>
  </si>
  <si>
    <t>Денежные средства и их эквиваленты</t>
  </si>
  <si>
    <t>Ссуды, предоставленные клиентам</t>
  </si>
  <si>
    <t>Активы в форме права пользования</t>
  </si>
  <si>
    <t>Недвижимость для перепродажи</t>
  </si>
  <si>
    <t>Инвестиционная недвижимость</t>
  </si>
  <si>
    <t>Основные средства и нематериальные активы</t>
  </si>
  <si>
    <t>Требования по текущему налогу на прибыль</t>
  </si>
  <si>
    <t>Требования по отложенному налогу на прибыль</t>
  </si>
  <si>
    <t>Прочие активы</t>
  </si>
  <si>
    <t>ИТОГО АКТИВЫ</t>
  </si>
  <si>
    <t>ОБЯЗАТЕЛЬСТВА:</t>
  </si>
  <si>
    <t>Средства банков и иных финансовых учреждений</t>
  </si>
  <si>
    <t>Средства клиентов</t>
  </si>
  <si>
    <t>Выпущенные долговые ценные бумаги</t>
  </si>
  <si>
    <t>Обязательства по возврату ценных бумаг</t>
  </si>
  <si>
    <t>Обязательства по аренде</t>
  </si>
  <si>
    <t>Обязательства по текущему налогу на прибыль</t>
  </si>
  <si>
    <t>Прочие обязательства</t>
  </si>
  <si>
    <t>ИТОГО ОБЯЗАТЕЛЬСТВА</t>
  </si>
  <si>
    <t>КАПИТАЛ:</t>
  </si>
  <si>
    <t>Уставный капитал</t>
  </si>
  <si>
    <t>Эмиссионный доход</t>
  </si>
  <si>
    <t>Бессрочные облигации</t>
  </si>
  <si>
    <t>Дополнительный капитал</t>
  </si>
  <si>
    <t>Нераспределенная прибыль</t>
  </si>
  <si>
    <t>ИТОГО КАПИТАЛ</t>
  </si>
  <si>
    <t>ИТОГО ОБЯЗАТЕЛЬСТВА И КАПИТАЛ</t>
  </si>
  <si>
    <t xml:space="preserve">Прочие резервы </t>
  </si>
  <si>
    <t>Остатки на счетах в ЦБ РФ</t>
  </si>
  <si>
    <t>Корреспондентские счета в банках и прочих финансовых организациях</t>
  </si>
  <si>
    <t>Наличные денежные средства</t>
  </si>
  <si>
    <t>Соглашения обратного РЕПО с финансовыми организациями с первоначальным сроком погашения менее трех месяцев</t>
  </si>
  <si>
    <t xml:space="preserve">Резерв под ожидаемые кредитные убытки </t>
  </si>
  <si>
    <t>Потребительские кредиты</t>
  </si>
  <si>
    <t xml:space="preserve">Кредитные карты </t>
  </si>
  <si>
    <t xml:space="preserve">Ипотечные ссуды </t>
  </si>
  <si>
    <t xml:space="preserve">Оценочный резерв под ожидаемые кредитные убытки </t>
  </si>
  <si>
    <t>Ссуды, полученные по соглашениям прямого РЕПО</t>
  </si>
  <si>
    <t>Кредиты и срочные депозиты банков и других финансовых учреждений</t>
  </si>
  <si>
    <t>Корреспондентские счета других банков</t>
  </si>
  <si>
    <t>Физические лица</t>
  </si>
  <si>
    <t>Срочные депозиты</t>
  </si>
  <si>
    <t>Текущие счета</t>
  </si>
  <si>
    <t>Юридические лица</t>
  </si>
  <si>
    <t xml:space="preserve">Выпущенные долговые ценные бумаги </t>
  </si>
  <si>
    <t>Прочее</t>
  </si>
  <si>
    <t>Процентные доходы</t>
  </si>
  <si>
    <t>Процентные расходы</t>
  </si>
  <si>
    <t>Расходы на страхование вкладов</t>
  </si>
  <si>
    <t>Чистый процентный доход</t>
  </si>
  <si>
    <t>Формирование резерва под ожидаемые кредитные убытки активов, по которым начисляются проценты</t>
  </si>
  <si>
    <t>Чистый процентный доход после резерва под ожидаемые кредитные убытки</t>
  </si>
  <si>
    <t>Комиссионные доходы</t>
  </si>
  <si>
    <t>Комиссионные расходы</t>
  </si>
  <si>
    <t>Доходы от операционной аренды</t>
  </si>
  <si>
    <t>Формирование прочих резервов и резервов под ожидаемые кредитные убытки по прочим операциям</t>
  </si>
  <si>
    <t>Чистая прибыль от реализации недвижимости для перепродажи</t>
  </si>
  <si>
    <t>Изменение справедливой стоимости инвестиционной недвижимости</t>
  </si>
  <si>
    <t>Прочие чистые доходы</t>
  </si>
  <si>
    <t>Чистые непроцентные доходы</t>
  </si>
  <si>
    <t>Операционные расходы</t>
  </si>
  <si>
    <t>Прибыль до налогообложения</t>
  </si>
  <si>
    <t>Расход по налогу на прибыль</t>
  </si>
  <si>
    <t>Прибыль за период</t>
  </si>
  <si>
    <t>Вложения в долговые ценные бумаги, оцениваемые по справедливой стоимости через прочий совокупный доход</t>
  </si>
  <si>
    <t>Вложения в ценные бумаги, оцениваемые по амортизированной стоимости</t>
  </si>
  <si>
    <t>Вложения в долговые ценные бумаги, оцениваемые по справедливой стоимости через прибыль или убыток</t>
  </si>
  <si>
    <t>(Восстановление)/формирование резерва под ожидаемые кредитные убытки по денежным средствам и их эквивалентам</t>
  </si>
  <si>
    <t>(Восстановление)/формирование резерва под ожидаемые кредитные убытки по долговым ценным бумагам, оцениваемым по амортизированной стоимости</t>
  </si>
  <si>
    <t>Формирование/(восстановление) резерва под ожидаемые кредитные убытки по долговым ценным бумагам, оцениваемым по справедливой стоимости через прочий совокупный доход</t>
  </si>
  <si>
    <t>Агентское вознаграждение за продажи страховых продуктов</t>
  </si>
  <si>
    <t>Эквайринг и операции с банковскими картами</t>
  </si>
  <si>
    <t>Расчетные операции</t>
  </si>
  <si>
    <t>Операции с наличными денежными средствами с использованием пластиковых карт</t>
  </si>
  <si>
    <t>Документарные операции</t>
  </si>
  <si>
    <t>Осуществление функции валютного агента и валютного контролера</t>
  </si>
  <si>
    <t>Информационное и техническое взаимодействие</t>
  </si>
  <si>
    <t>Расходы по взысканию задолженности</t>
  </si>
  <si>
    <t>Кассовые операции</t>
  </si>
  <si>
    <t>Итого комиссионные расходы</t>
  </si>
  <si>
    <t>Доходы от участия в программах лояльности</t>
  </si>
  <si>
    <t>Штрафы и пени</t>
  </si>
  <si>
    <t>Заработная плата</t>
  </si>
  <si>
    <t>Отчисления на социальное обеспечение</t>
  </si>
  <si>
    <t>Амортизация основных средств и нематериальных активов</t>
  </si>
  <si>
    <t>Услуги связи</t>
  </si>
  <si>
    <t>Профессиональные услуги</t>
  </si>
  <si>
    <t>Расходы на рекламу</t>
  </si>
  <si>
    <t>Техническое обслуживание основных средств</t>
  </si>
  <si>
    <t>Обслуживание программного обеспечения</t>
  </si>
  <si>
    <t>Амортизация активов в форме права пользования</t>
  </si>
  <si>
    <t>Пластиковые карты</t>
  </si>
  <si>
    <t>Налоги, кроме налога на прибыль</t>
  </si>
  <si>
    <t>Командировочные расходы</t>
  </si>
  <si>
    <t>Офисные расходы</t>
  </si>
  <si>
    <t>Расходы на охрану</t>
  </si>
  <si>
    <t>Прочие расходы</t>
  </si>
  <si>
    <t>2к</t>
  </si>
  <si>
    <t>3к</t>
  </si>
  <si>
    <t>4к</t>
  </si>
  <si>
    <t>Коэффициенты достаточности капитала</t>
  </si>
  <si>
    <t>Стадия1</t>
  </si>
  <si>
    <t>Стадия2</t>
  </si>
  <si>
    <t>Стадия3</t>
  </si>
  <si>
    <t xml:space="preserve">Кредиты физлицам </t>
  </si>
  <si>
    <t xml:space="preserve">Итого </t>
  </si>
  <si>
    <t xml:space="preserve">Всего </t>
  </si>
  <si>
    <t xml:space="preserve">Кредиты юридическим </t>
  </si>
  <si>
    <t xml:space="preserve">АКТИВЫ: </t>
  </si>
  <si>
    <t xml:space="preserve">Чистые комиссионные доходы </t>
  </si>
  <si>
    <t xml:space="preserve">Чистая прибыль по операциям с финансовыми инструментами и с иностранной валютой </t>
  </si>
  <si>
    <t xml:space="preserve">Валовая стоимость </t>
  </si>
  <si>
    <t xml:space="preserve">Текущие счета </t>
  </si>
  <si>
    <t xml:space="preserve">Формирование резерва под ожидаемые кредитные убытки по кредитам, выданным физическим лицам </t>
  </si>
  <si>
    <t xml:space="preserve">Формирование резерва под ожидаемые кредитные убытки по кредитам, выданным юридическим лицам </t>
  </si>
  <si>
    <t>Н1.0 (на конец периода)</t>
  </si>
  <si>
    <t>Н1.1 (на конец периода)</t>
  </si>
  <si>
    <t>Н1.2 (на конец периода)</t>
  </si>
  <si>
    <t>NIM за квартал, %</t>
  </si>
  <si>
    <t>CoR с начала года, %</t>
  </si>
  <si>
    <t>CoR за квартал, %</t>
  </si>
  <si>
    <t>CoR retail с начала года, %</t>
  </si>
  <si>
    <t>CoR retail за квартал, %</t>
  </si>
  <si>
    <t>NPL % (Стадия 3)</t>
  </si>
  <si>
    <t>NPL retail % (Стадия 3)</t>
  </si>
  <si>
    <t>Coverage NPL % (Стадия 3)</t>
  </si>
  <si>
    <t>Coverage NPL Retail % (Стадия 3)</t>
  </si>
  <si>
    <t>NPL % (90+)</t>
  </si>
  <si>
    <t>NPL retail % (90+)</t>
  </si>
  <si>
    <t>Coverage NPL % (90+)</t>
  </si>
  <si>
    <t>Coverage NPL Retail % (90+)</t>
  </si>
  <si>
    <t>Чистый комиссионный доход</t>
  </si>
  <si>
    <t xml:space="preserve">Ожидаемые кредитные убытки </t>
  </si>
  <si>
    <t xml:space="preserve"> Ожидаемые кредитные убытки </t>
  </si>
  <si>
    <t>NIM с начала года, %</t>
  </si>
  <si>
    <t xml:space="preserve">Базовая прибыль на обыкновенную акцию, руб. </t>
  </si>
  <si>
    <t xml:space="preserve">млн руб. </t>
  </si>
  <si>
    <t>Обыкновенные акции, млн</t>
  </si>
  <si>
    <t>Привилегированные акции, млн</t>
  </si>
  <si>
    <t>Активы, приносящие процентный доход (включая денежные средства и их эквиваленты)</t>
  </si>
  <si>
    <t xml:space="preserve">Обязательства, по которым начисляется процентный расход </t>
  </si>
  <si>
    <t xml:space="preserve">Портфель ценных бумаг </t>
  </si>
  <si>
    <t xml:space="preserve">Корпоратинвые кредиты и МСБ </t>
  </si>
  <si>
    <t xml:space="preserve">Корпоративные кредиты и МСБ </t>
  </si>
  <si>
    <t>Краткосрочные депозиты в банках и ЦБ РФ</t>
  </si>
  <si>
    <t>Доходы за выдачу гарантий и поручительств</t>
  </si>
  <si>
    <t>Расходы в связи с привлечением капитала</t>
  </si>
  <si>
    <t>Кредитный портфель физических лиц</t>
  </si>
  <si>
    <t>Кредитный портфель юридических лиц</t>
  </si>
  <si>
    <t>Депозиты физических и юридических лиц</t>
  </si>
  <si>
    <t>Текущие счета физических и юридических лиц</t>
  </si>
  <si>
    <t>Портфель долговых ценных бумаг</t>
  </si>
  <si>
    <t>Стоимость фондирования за квартал</t>
  </si>
  <si>
    <t>Стоимость фондирования с начала года</t>
  </si>
  <si>
    <t>Обслуживание счетов и банковских карт</t>
  </si>
  <si>
    <t>Обслуживание счетов, банковских карт и кредитных продуктов</t>
  </si>
  <si>
    <t>Налоги, за исключением налога на прибыль</t>
  </si>
  <si>
    <t>Операционные доходы до резервов и расходов на привлечение капитала</t>
  </si>
  <si>
    <t>Скорректированная чистая прибыль</t>
  </si>
  <si>
    <t>ROE без суборда и расходов на привлечение капитала за квартал, %</t>
  </si>
  <si>
    <t>ROE без суборда и расходов на привлечение капитала с начала года, %</t>
  </si>
  <si>
    <t>ROA без расходов на привлечение капитала за квартал, %</t>
  </si>
  <si>
    <t>ROA без расходов на привлечение капитала с начала года, %</t>
  </si>
  <si>
    <t>CIR без расходов на привлечение капитала за квартал</t>
  </si>
  <si>
    <t>CIR без расходов на привлечение капитала с начала года</t>
  </si>
  <si>
    <t>Вложения в ценные бумаги</t>
  </si>
  <si>
    <t>x</t>
  </si>
  <si>
    <t>Доходность портфеля ценных бумаг за квартал (процентный доход)</t>
  </si>
  <si>
    <t>Доходность портфеля ценных бумаг c начал года (процентный доход)</t>
  </si>
  <si>
    <t>Доходность на гросс-портфель за квартал (процентный доход)</t>
  </si>
  <si>
    <t>Доходность на гросс-портфель с начала года (процентный доход)</t>
  </si>
  <si>
    <t>Доходность на гросс-портфель (розничные кредиты) за квартал (процентный доход)</t>
  </si>
  <si>
    <t>Доходность на гросс-портфель (розничные кредиты) с начала года (процентный доход)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</si>
</sst>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\ _₽_-;\-* #,##0.00\ _₽_-;_-* &quot;-&quot;??\ _₽_-;_-@_-"/>
    <numFmt numFmtId="164" formatCode="_-* #,##0.00_-;\-* #,##0.00_-;_-* &quot;-&quot;??_-;_-@_-"/>
    <numFmt numFmtId="165" formatCode="#,##0;\(#,##0\);\-"/>
    <numFmt numFmtId="166" formatCode="#\ ###\ ##0;\(#\ ###\ ##0\);\-"/>
    <numFmt numFmtId="167" formatCode="0.0%"/>
    <numFmt numFmtId="168" formatCode="#\ ###\ ##0;\(###\ ##0\);\-"/>
    <numFmt numFmtId="169" formatCode="#\ ##0;\(#\ ##0\)"/>
    <numFmt numFmtId="170" formatCode="#,##0;\(#,##0\);"/>
    <numFmt numFmtId="171" formatCode="0.000"/>
    <numFmt numFmtId="172" formatCode="#,##0;\(\-#,##0\)"/>
    <numFmt numFmtId="173" formatCode="#,##0;\(#,##0\)"/>
    <numFmt numFmtId="174" formatCode="0.0"/>
    <numFmt numFmtId="175" formatCode="#,##0.0"/>
    <numFmt numFmtId="176" formatCode="_-* #,##0\ _₽_-;\-* #,##0\ _₽_-;_-* &quot;-&quot;??\ _₽_-;_-@_-"/>
    <numFmt numFmtId="179" formatCode="_-* #,##0.0\ _₽_-;\-* #,##0.0\ _₽_-;_-* &quot;-&quot;??\ _₽_-;_-@_-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rgb="FF2B2E33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u val="double"/>
      <sz val="12"/>
      <color theme="1"/>
      <name val="Calibri Light"/>
      <family val="2"/>
      <scheme val="major"/>
    </font>
    <font>
      <b/>
      <sz val="12"/>
      <color theme="1"/>
      <name val="Calibri Light"/>
      <family val="2"/>
      <charset val="204"/>
      <scheme val="major"/>
    </font>
    <font>
      <i/>
      <sz val="12"/>
      <color rgb="FFFF0000"/>
      <name val="Calibri Light"/>
      <family val="2"/>
      <charset val="204"/>
      <scheme val="major"/>
    </font>
    <font>
      <sz val="12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scheme val="major"/>
    </font>
    <font>
      <sz val="12"/>
      <color rgb="FF000000"/>
      <name val="Calibri Light"/>
      <family val="2"/>
      <charset val="204"/>
    </font>
    <font>
      <b/>
      <u/>
      <sz val="12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</font>
    <font>
      <sz val="11"/>
      <color theme="1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i/>
      <sz val="11"/>
      <name val="Calibri Light"/>
      <family val="2"/>
      <charset val="204"/>
      <scheme val="major"/>
    </font>
    <font>
      <sz val="12"/>
      <color rgb="FF3F4350"/>
      <name val="Arial"/>
      <family val="2"/>
      <charset val="204"/>
    </font>
    <font>
      <sz val="12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E7FF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2" tint="-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/>
      <right/>
      <top style="thin">
        <color theme="1" tint="0.249977111117893"/>
      </top>
      <bottom/>
      <diagonal/>
    </border>
    <border>
      <left style="thin">
        <color theme="1" tint="0.249977111117893"/>
      </left>
      <right/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2" tint="-0.249977111117893"/>
      </right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 style="thin">
        <color theme="2" tint="-0.249977111117893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7" fillId="0" borderId="0"/>
    <xf numFmtId="9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2" fillId="0" borderId="2" xfId="0" applyFont="1" applyBorder="1"/>
    <xf numFmtId="0" fontId="8" fillId="0" borderId="0" xfId="0" applyFont="1" applyAlignment="1">
      <alignment horizontal="center"/>
    </xf>
    <xf numFmtId="9" fontId="2" fillId="0" borderId="0" xfId="1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/>
    <xf numFmtId="168" fontId="2" fillId="0" borderId="0" xfId="0" applyNumberFormat="1" applyFont="1"/>
    <xf numFmtId="165" fontId="6" fillId="0" borderId="0" xfId="2" applyNumberFormat="1" applyFont="1" applyAlignment="1">
      <alignment horizontal="left" vertical="center" indent="1"/>
    </xf>
    <xf numFmtId="0" fontId="2" fillId="0" borderId="0" xfId="0" applyFont="1" applyAlignment="1">
      <alignment horizontal="right"/>
    </xf>
    <xf numFmtId="9" fontId="2" fillId="0" borderId="0" xfId="0" applyNumberFormat="1" applyFont="1"/>
    <xf numFmtId="0" fontId="5" fillId="0" borderId="0" xfId="0" applyFont="1" applyAlignment="1">
      <alignment horizontal="right"/>
    </xf>
    <xf numFmtId="167" fontId="2" fillId="0" borderId="0" xfId="1" applyNumberFormat="1" applyFont="1" applyFill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left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0" xfId="0" applyFont="1" applyAlignment="1">
      <alignment horizontal="left" wrapText="1"/>
    </xf>
    <xf numFmtId="169" fontId="2" fillId="0" borderId="0" xfId="0" applyNumberFormat="1" applyFont="1"/>
    <xf numFmtId="169" fontId="5" fillId="0" borderId="0" xfId="0" applyNumberFormat="1" applyFont="1"/>
    <xf numFmtId="169" fontId="5" fillId="0" borderId="2" xfId="0" applyNumberFormat="1" applyFont="1" applyBorder="1"/>
    <xf numFmtId="169" fontId="2" fillId="0" borderId="2" xfId="0" applyNumberFormat="1" applyFont="1" applyBorder="1"/>
    <xf numFmtId="169" fontId="2" fillId="0" borderId="0" xfId="0" applyNumberFormat="1" applyFont="1" applyAlignment="1">
      <alignment horizontal="right" wrapText="1"/>
    </xf>
    <xf numFmtId="169" fontId="2" fillId="0" borderId="0" xfId="0" applyNumberFormat="1" applyFont="1" applyAlignment="1">
      <alignment horizontal="right" vertical="center" wrapText="1"/>
    </xf>
    <xf numFmtId="169" fontId="9" fillId="0" borderId="0" xfId="0" applyNumberFormat="1" applyFont="1" applyAlignment="1">
      <alignment horizontal="right" vertical="center" wrapText="1"/>
    </xf>
    <xf numFmtId="169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right"/>
    </xf>
    <xf numFmtId="167" fontId="2" fillId="0" borderId="2" xfId="1" applyNumberFormat="1" applyFont="1" applyFill="1" applyBorder="1"/>
    <xf numFmtId="9" fontId="2" fillId="0" borderId="2" xfId="0" applyNumberFormat="1" applyFont="1" applyBorder="1"/>
    <xf numFmtId="167" fontId="2" fillId="0" borderId="0" xfId="1" applyNumberFormat="1" applyFont="1" applyFill="1" applyBorder="1"/>
    <xf numFmtId="169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9" fontId="14" fillId="0" borderId="0" xfId="0" applyNumberFormat="1" applyFont="1"/>
    <xf numFmtId="169" fontId="15" fillId="0" borderId="0" xfId="0" applyNumberFormat="1" applyFont="1"/>
    <xf numFmtId="169" fontId="16" fillId="0" borderId="0" xfId="0" applyNumberFormat="1" applyFont="1"/>
    <xf numFmtId="0" fontId="2" fillId="2" borderId="0" xfId="0" applyFont="1" applyFill="1"/>
    <xf numFmtId="0" fontId="0" fillId="2" borderId="0" xfId="0" applyFill="1"/>
    <xf numFmtId="3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0" fillId="0" borderId="0" xfId="0" applyFill="1"/>
    <xf numFmtId="169" fontId="9" fillId="0" borderId="0" xfId="0" applyNumberFormat="1" applyFont="1"/>
    <xf numFmtId="169" fontId="2" fillId="2" borderId="0" xfId="0" applyNumberFormat="1" applyFont="1" applyFill="1"/>
    <xf numFmtId="169" fontId="0" fillId="2" borderId="0" xfId="0" applyNumberFormat="1" applyFill="1"/>
    <xf numFmtId="170" fontId="9" fillId="0" borderId="2" xfId="0" applyNumberFormat="1" applyFont="1" applyBorder="1"/>
    <xf numFmtId="170" fontId="9" fillId="2" borderId="2" xfId="0" applyNumberFormat="1" applyFont="1" applyFill="1" applyBorder="1"/>
    <xf numFmtId="170" fontId="9" fillId="2" borderId="0" xfId="0" applyNumberFormat="1" applyFont="1" applyFill="1"/>
    <xf numFmtId="170" fontId="9" fillId="0" borderId="5" xfId="0" applyNumberFormat="1" applyFont="1" applyBorder="1"/>
    <xf numFmtId="0" fontId="2" fillId="0" borderId="0" xfId="0" applyFont="1" applyBorder="1"/>
    <xf numFmtId="0" fontId="9" fillId="0" borderId="0" xfId="0" applyFont="1" applyBorder="1"/>
    <xf numFmtId="169" fontId="9" fillId="0" borderId="0" xfId="0" applyNumberFormat="1" applyFont="1" applyBorder="1"/>
    <xf numFmtId="1" fontId="9" fillId="0" borderId="0" xfId="0" applyNumberFormat="1" applyFont="1" applyBorder="1"/>
    <xf numFmtId="0" fontId="7" fillId="0" borderId="0" xfId="0" applyFont="1" applyBorder="1"/>
    <xf numFmtId="170" fontId="9" fillId="0" borderId="0" xfId="0" applyNumberFormat="1" applyFont="1" applyBorder="1"/>
    <xf numFmtId="170" fontId="9" fillId="2" borderId="0" xfId="0" applyNumberFormat="1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/>
    <xf numFmtId="3" fontId="5" fillId="0" borderId="0" xfId="0" applyNumberFormat="1" applyFont="1"/>
    <xf numFmtId="172" fontId="2" fillId="0" borderId="0" xfId="0" applyNumberFormat="1" applyFont="1"/>
    <xf numFmtId="172" fontId="2" fillId="0" borderId="0" xfId="0" applyNumberFormat="1" applyFont="1" applyAlignment="1">
      <alignment horizontal="right"/>
    </xf>
    <xf numFmtId="172" fontId="5" fillId="0" borderId="0" xfId="0" applyNumberFormat="1" applyFont="1"/>
    <xf numFmtId="172" fontId="5" fillId="0" borderId="0" xfId="0" applyNumberFormat="1" applyFont="1" applyAlignment="1">
      <alignment horizontal="right"/>
    </xf>
    <xf numFmtId="172" fontId="14" fillId="0" borderId="0" xfId="0" applyNumberFormat="1" applyFont="1" applyAlignment="1">
      <alignment horizontal="right"/>
    </xf>
    <xf numFmtId="171" fontId="2" fillId="0" borderId="2" xfId="0" applyNumberFormat="1" applyFont="1" applyBorder="1"/>
    <xf numFmtId="173" fontId="5" fillId="0" borderId="2" xfId="0" applyNumberFormat="1" applyFont="1" applyBorder="1"/>
    <xf numFmtId="173" fontId="5" fillId="0" borderId="0" xfId="0" applyNumberFormat="1" applyFont="1"/>
    <xf numFmtId="173" fontId="2" fillId="0" borderId="2" xfId="0" applyNumberFormat="1" applyFont="1" applyBorder="1"/>
    <xf numFmtId="166" fontId="2" fillId="0" borderId="0" xfId="0" applyNumberFormat="1" applyFont="1" applyBorder="1" applyAlignment="1">
      <alignment horizontal="left" wrapText="1"/>
    </xf>
    <xf numFmtId="173" fontId="2" fillId="0" borderId="0" xfId="0" applyNumberFormat="1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left" wrapText="1"/>
    </xf>
    <xf numFmtId="173" fontId="5" fillId="0" borderId="0" xfId="0" applyNumberFormat="1" applyFont="1" applyBorder="1"/>
    <xf numFmtId="0" fontId="5" fillId="0" borderId="0" xfId="0" applyFont="1" applyBorder="1" applyAlignment="1">
      <alignment wrapText="1"/>
    </xf>
    <xf numFmtId="171" fontId="2" fillId="0" borderId="0" xfId="0" applyNumberFormat="1" applyFont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0" fillId="0" borderId="2" xfId="0" applyBorder="1"/>
    <xf numFmtId="9" fontId="2" fillId="0" borderId="0" xfId="0" applyNumberFormat="1" applyFont="1" applyBorder="1"/>
    <xf numFmtId="0" fontId="5" fillId="0" borderId="0" xfId="0" applyFont="1" applyBorder="1" applyAlignment="1">
      <alignment horizontal="right"/>
    </xf>
    <xf numFmtId="0" fontId="3" fillId="0" borderId="0" xfId="0" applyFont="1" applyFill="1"/>
    <xf numFmtId="0" fontId="2" fillId="3" borderId="2" xfId="0" applyFont="1" applyFill="1" applyBorder="1"/>
    <xf numFmtId="0" fontId="2" fillId="3" borderId="0" xfId="0" applyFont="1" applyFill="1"/>
    <xf numFmtId="0" fontId="5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0" xfId="2" applyNumberFormat="1" applyFont="1" applyFill="1" applyAlignment="1">
      <alignment horizontal="left" vertical="center" indent="1"/>
    </xf>
    <xf numFmtId="165" fontId="2" fillId="3" borderId="0" xfId="2" applyNumberFormat="1" applyFont="1" applyFill="1" applyAlignment="1">
      <alignment horizontal="left" indent="1"/>
    </xf>
    <xf numFmtId="165" fontId="2" fillId="3" borderId="0" xfId="2" applyNumberFormat="1" applyFont="1" applyFill="1" applyAlignment="1">
      <alignment horizontal="left" vertical="top" wrapText="1" indent="1"/>
    </xf>
    <xf numFmtId="165" fontId="2" fillId="3" borderId="0" xfId="2" applyNumberFormat="1" applyFont="1" applyFill="1" applyAlignment="1">
      <alignment horizontal="left" vertical="center" wrapText="1" indent="1"/>
    </xf>
    <xf numFmtId="0" fontId="2" fillId="3" borderId="0" xfId="2" applyFont="1" applyFill="1" applyAlignment="1">
      <alignment horizontal="left" vertical="center" wrapText="1" indent="1"/>
    </xf>
    <xf numFmtId="0" fontId="2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2"/>
    </xf>
    <xf numFmtId="0" fontId="2" fillId="3" borderId="0" xfId="2" applyFont="1" applyFill="1" applyAlignment="1">
      <alignment horizontal="left" vertical="center" wrapText="1" indent="3"/>
    </xf>
    <xf numFmtId="0" fontId="5" fillId="3" borderId="0" xfId="2" applyFont="1" applyFill="1" applyAlignment="1">
      <alignment horizontal="left" vertical="center" wrapText="1" indent="4"/>
    </xf>
    <xf numFmtId="0" fontId="2" fillId="3" borderId="0" xfId="2" applyFont="1" applyFill="1" applyAlignment="1">
      <alignment horizontal="left" vertical="center" wrapText="1" indent="5"/>
    </xf>
    <xf numFmtId="0" fontId="2" fillId="3" borderId="0" xfId="2" applyFont="1" applyFill="1" applyAlignment="1">
      <alignment horizontal="left" vertical="center" wrapText="1" indent="2"/>
    </xf>
    <xf numFmtId="0" fontId="5" fillId="3" borderId="0" xfId="2" applyFont="1" applyFill="1" applyAlignment="1">
      <alignment horizontal="left" vertical="center" wrapText="1" indent="3"/>
    </xf>
    <xf numFmtId="0" fontId="2" fillId="3" borderId="0" xfId="2" applyFont="1" applyFill="1" applyAlignment="1">
      <alignment horizontal="left" vertical="center" wrapText="1" indent="4"/>
    </xf>
    <xf numFmtId="0" fontId="9" fillId="3" borderId="0" xfId="0" applyFont="1" applyFill="1"/>
    <xf numFmtId="0" fontId="19" fillId="3" borderId="5" xfId="0" applyFont="1" applyFill="1" applyBorder="1" applyAlignment="1">
      <alignment horizontal="center"/>
    </xf>
    <xf numFmtId="0" fontId="9" fillId="3" borderId="10" xfId="0" applyFont="1" applyFill="1" applyBorder="1"/>
    <xf numFmtId="0" fontId="19" fillId="3" borderId="1" xfId="0" applyFont="1" applyFill="1" applyBorder="1" applyAlignment="1">
      <alignment horizontal="center"/>
    </xf>
    <xf numFmtId="0" fontId="0" fillId="3" borderId="0" xfId="0" applyFont="1" applyFill="1"/>
    <xf numFmtId="0" fontId="2" fillId="3" borderId="0" xfId="0" applyFont="1" applyFill="1" applyAlignment="1">
      <alignment wrapText="1"/>
    </xf>
    <xf numFmtId="0" fontId="5" fillId="3" borderId="0" xfId="0" applyFont="1" applyFill="1"/>
    <xf numFmtId="0" fontId="5" fillId="3" borderId="5" xfId="0" applyFont="1" applyFill="1" applyBorder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10" xfId="0" applyFont="1" applyFill="1" applyBorder="1"/>
    <xf numFmtId="0" fontId="5" fillId="3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 indent="1"/>
    </xf>
    <xf numFmtId="0" fontId="2" fillId="3" borderId="0" xfId="0" applyFont="1" applyFill="1" applyAlignment="1">
      <alignment horizontal="left" vertical="top" wrapText="1" indent="1"/>
    </xf>
    <xf numFmtId="173" fontId="2" fillId="3" borderId="2" xfId="0" applyNumberFormat="1" applyFont="1" applyFill="1" applyBorder="1"/>
    <xf numFmtId="173" fontId="2" fillId="3" borderId="0" xfId="0" applyNumberFormat="1" applyFont="1" applyFill="1"/>
    <xf numFmtId="173" fontId="2" fillId="3" borderId="2" xfId="0" applyNumberFormat="1" applyFont="1" applyFill="1" applyBorder="1" applyAlignment="1">
      <alignment vertical="top"/>
    </xf>
    <xf numFmtId="173" fontId="2" fillId="3" borderId="0" xfId="0" applyNumberFormat="1" applyFont="1" applyFill="1" applyAlignment="1">
      <alignment vertical="top"/>
    </xf>
    <xf numFmtId="173" fontId="2" fillId="3" borderId="0" xfId="0" applyNumberFormat="1" applyFont="1" applyFill="1" applyBorder="1" applyAlignment="1">
      <alignment horizontal="right"/>
    </xf>
    <xf numFmtId="169" fontId="5" fillId="3" borderId="2" xfId="0" applyNumberFormat="1" applyFont="1" applyFill="1" applyBorder="1"/>
    <xf numFmtId="169" fontId="5" fillId="3" borderId="0" xfId="0" applyNumberFormat="1" applyFont="1" applyFill="1"/>
    <xf numFmtId="169" fontId="5" fillId="3" borderId="3" xfId="0" applyNumberFormat="1" applyFont="1" applyFill="1" applyBorder="1"/>
    <xf numFmtId="169" fontId="2" fillId="3" borderId="2" xfId="0" applyNumberFormat="1" applyFont="1" applyFill="1" applyBorder="1"/>
    <xf numFmtId="169" fontId="2" fillId="3" borderId="0" xfId="0" applyNumberFormat="1" applyFont="1" applyFill="1"/>
    <xf numFmtId="0" fontId="2" fillId="3" borderId="0" xfId="0" applyFont="1" applyFill="1" applyAlignment="1">
      <alignment horizontal="left"/>
    </xf>
    <xf numFmtId="167" fontId="2" fillId="3" borderId="0" xfId="0" applyNumberFormat="1" applyFont="1" applyFill="1" applyBorder="1" applyAlignment="1">
      <alignment horizontal="right"/>
    </xf>
    <xf numFmtId="167" fontId="2" fillId="3" borderId="2" xfId="0" applyNumberFormat="1" applyFont="1" applyFill="1" applyBorder="1"/>
    <xf numFmtId="167" fontId="2" fillId="3" borderId="0" xfId="0" applyNumberFormat="1" applyFont="1" applyFill="1"/>
    <xf numFmtId="167" fontId="2" fillId="3" borderId="0" xfId="0" applyNumberFormat="1" applyFont="1" applyFill="1" applyBorder="1"/>
    <xf numFmtId="167" fontId="2" fillId="3" borderId="0" xfId="1" applyNumberFormat="1" applyFont="1" applyFill="1" applyBorder="1"/>
    <xf numFmtId="167" fontId="2" fillId="3" borderId="2" xfId="1" applyNumberFormat="1" applyFont="1" applyFill="1" applyBorder="1"/>
    <xf numFmtId="167" fontId="2" fillId="3" borderId="0" xfId="1" applyNumberFormat="1" applyFont="1" applyFill="1"/>
    <xf numFmtId="0" fontId="10" fillId="3" borderId="0" xfId="0" applyFont="1" applyFill="1"/>
    <xf numFmtId="170" fontId="9" fillId="3" borderId="2" xfId="0" applyNumberFormat="1" applyFont="1" applyFill="1" applyBorder="1"/>
    <xf numFmtId="170" fontId="9" fillId="3" borderId="0" xfId="0" applyNumberFormat="1" applyFont="1" applyFill="1"/>
    <xf numFmtId="169" fontId="9" fillId="3" borderId="0" xfId="0" applyNumberFormat="1" applyFont="1" applyFill="1"/>
    <xf numFmtId="0" fontId="9" fillId="3" borderId="2" xfId="0" applyFont="1" applyFill="1" applyBorder="1"/>
    <xf numFmtId="0" fontId="19" fillId="3" borderId="5" xfId="0" applyFont="1" applyFill="1" applyBorder="1"/>
    <xf numFmtId="0" fontId="19" fillId="3" borderId="2" xfId="0" applyFont="1" applyFill="1" applyBorder="1" applyAlignment="1">
      <alignment horizontal="center"/>
    </xf>
    <xf numFmtId="170" fontId="9" fillId="3" borderId="5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3" xfId="0" applyFont="1" applyFill="1" applyBorder="1"/>
    <xf numFmtId="0" fontId="5" fillId="3" borderId="2" xfId="0" applyFont="1" applyFill="1" applyBorder="1" applyAlignment="1">
      <alignment horizontal="center" wrapText="1"/>
    </xf>
    <xf numFmtId="169" fontId="5" fillId="3" borderId="7" xfId="0" applyNumberFormat="1" applyFont="1" applyFill="1" applyBorder="1" applyAlignment="1">
      <alignment horizontal="center"/>
    </xf>
    <xf numFmtId="169" fontId="5" fillId="3" borderId="1" xfId="0" applyNumberFormat="1" applyFont="1" applyFill="1" applyBorder="1" applyAlignment="1">
      <alignment horizontal="center"/>
    </xf>
    <xf numFmtId="169" fontId="5" fillId="3" borderId="9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169" fontId="5" fillId="3" borderId="7" xfId="0" applyNumberFormat="1" applyFont="1" applyFill="1" applyBorder="1" applyAlignment="1">
      <alignment horizontal="right"/>
    </xf>
    <xf numFmtId="169" fontId="5" fillId="3" borderId="1" xfId="0" applyNumberFormat="1" applyFont="1" applyFill="1" applyBorder="1" applyAlignment="1">
      <alignment horizontal="right"/>
    </xf>
    <xf numFmtId="169" fontId="5" fillId="3" borderId="9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3" borderId="0" xfId="0" applyFont="1" applyFill="1" applyBorder="1"/>
    <xf numFmtId="0" fontId="5" fillId="3" borderId="0" xfId="0" applyFont="1" applyFill="1" applyBorder="1" applyAlignment="1">
      <alignment wrapText="1"/>
    </xf>
    <xf numFmtId="0" fontId="9" fillId="3" borderId="1" xfId="0" applyFont="1" applyFill="1" applyBorder="1"/>
    <xf numFmtId="0" fontId="19" fillId="3" borderId="1" xfId="0" applyFont="1" applyFill="1" applyBorder="1"/>
    <xf numFmtId="0" fontId="19" fillId="3" borderId="4" xfId="0" applyFont="1" applyFill="1" applyBorder="1"/>
    <xf numFmtId="0" fontId="9" fillId="3" borderId="4" xfId="0" applyFont="1" applyFill="1" applyBorder="1"/>
    <xf numFmtId="0" fontId="19" fillId="3" borderId="11" xfId="0" applyFont="1" applyFill="1" applyBorder="1" applyAlignment="1">
      <alignment horizontal="center"/>
    </xf>
    <xf numFmtId="0" fontId="2" fillId="3" borderId="0" xfId="0" applyFont="1" applyFill="1" applyBorder="1"/>
    <xf numFmtId="0" fontId="9" fillId="3" borderId="7" xfId="0" applyFont="1" applyFill="1" applyBorder="1"/>
    <xf numFmtId="0" fontId="19" fillId="3" borderId="10" xfId="0" applyFont="1" applyFill="1" applyBorder="1" applyAlignment="1">
      <alignment horizontal="center"/>
    </xf>
    <xf numFmtId="172" fontId="2" fillId="4" borderId="0" xfId="0" applyNumberFormat="1" applyFont="1" applyFill="1"/>
    <xf numFmtId="0" fontId="5" fillId="4" borderId="1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left" vertical="top" wrapText="1"/>
    </xf>
    <xf numFmtId="0" fontId="2" fillId="4" borderId="1" xfId="0" applyFont="1" applyFill="1" applyBorder="1"/>
    <xf numFmtId="0" fontId="5" fillId="4" borderId="0" xfId="0" applyFont="1" applyFill="1"/>
    <xf numFmtId="0" fontId="2" fillId="4" borderId="0" xfId="2" applyFont="1" applyFill="1" applyAlignment="1">
      <alignment vertical="center" wrapText="1"/>
    </xf>
    <xf numFmtId="3" fontId="2" fillId="4" borderId="1" xfId="0" applyNumberFormat="1" applyFont="1" applyFill="1" applyBorder="1"/>
    <xf numFmtId="3" fontId="2" fillId="4" borderId="1" xfId="0" applyNumberFormat="1" applyFont="1" applyFill="1" applyBorder="1" applyAlignment="1">
      <alignment horizontal="right"/>
    </xf>
    <xf numFmtId="3" fontId="2" fillId="4" borderId="5" xfId="0" applyNumberFormat="1" applyFont="1" applyFill="1" applyBorder="1" applyAlignment="1">
      <alignment horizontal="right"/>
    </xf>
    <xf numFmtId="167" fontId="11" fillId="4" borderId="5" xfId="1" applyNumberFormat="1" applyFont="1" applyFill="1" applyBorder="1"/>
    <xf numFmtId="9" fontId="20" fillId="4" borderId="0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wrapText="1"/>
    </xf>
    <xf numFmtId="173" fontId="5" fillId="4" borderId="6" xfId="0" applyNumberFormat="1" applyFont="1" applyFill="1" applyBorder="1"/>
    <xf numFmtId="173" fontId="5" fillId="4" borderId="4" xfId="0" applyNumberFormat="1" applyFont="1" applyFill="1" applyBorder="1"/>
    <xf numFmtId="0" fontId="5" fillId="4" borderId="0" xfId="0" applyFont="1" applyFill="1" applyAlignment="1">
      <alignment wrapText="1"/>
    </xf>
    <xf numFmtId="173" fontId="5" fillId="4" borderId="2" xfId="0" applyNumberFormat="1" applyFont="1" applyFill="1" applyBorder="1"/>
    <xf numFmtId="173" fontId="5" fillId="4" borderId="0" xfId="0" applyNumberFormat="1" applyFont="1" applyFill="1"/>
    <xf numFmtId="0" fontId="2" fillId="4" borderId="0" xfId="0" applyFont="1" applyFill="1" applyAlignment="1">
      <alignment horizontal="left" wrapText="1"/>
    </xf>
    <xf numFmtId="173" fontId="2" fillId="4" borderId="2" xfId="0" applyNumberFormat="1" applyFont="1" applyFill="1" applyBorder="1"/>
    <xf numFmtId="173" fontId="2" fillId="4" borderId="0" xfId="0" applyNumberFormat="1" applyFont="1" applyFill="1"/>
    <xf numFmtId="0" fontId="5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wrapText="1"/>
    </xf>
    <xf numFmtId="169" fontId="5" fillId="4" borderId="6" xfId="0" applyNumberFormat="1" applyFont="1" applyFill="1" applyBorder="1" applyAlignment="1">
      <alignment horizontal="right"/>
    </xf>
    <xf numFmtId="169" fontId="5" fillId="4" borderId="4" xfId="0" applyNumberFormat="1" applyFont="1" applyFill="1" applyBorder="1" applyAlignment="1">
      <alignment horizontal="right"/>
    </xf>
    <xf numFmtId="169" fontId="5" fillId="4" borderId="2" xfId="0" applyNumberFormat="1" applyFont="1" applyFill="1" applyBorder="1"/>
    <xf numFmtId="169" fontId="5" fillId="4" borderId="0" xfId="0" applyNumberFormat="1" applyFont="1" applyFill="1"/>
    <xf numFmtId="0" fontId="2" fillId="4" borderId="0" xfId="0" applyFont="1" applyFill="1" applyAlignment="1">
      <alignment horizontal="left" wrapText="1" indent="1"/>
    </xf>
    <xf numFmtId="169" fontId="2" fillId="4" borderId="2" xfId="0" applyNumberFormat="1" applyFont="1" applyFill="1" applyBorder="1"/>
    <xf numFmtId="169" fontId="2" fillId="4" borderId="0" xfId="0" applyNumberFormat="1" applyFont="1" applyFill="1"/>
    <xf numFmtId="169" fontId="2" fillId="4" borderId="0" xfId="0" applyNumberFormat="1" applyFont="1" applyFill="1" applyAlignment="1">
      <alignment horizontal="right" vertical="center" wrapText="1"/>
    </xf>
    <xf numFmtId="169" fontId="2" fillId="4" borderId="0" xfId="0" applyNumberFormat="1" applyFont="1" applyFill="1" applyAlignment="1">
      <alignment horizontal="right" wrapText="1"/>
    </xf>
    <xf numFmtId="167" fontId="2" fillId="4" borderId="6" xfId="0" applyNumberFormat="1" applyFont="1" applyFill="1" applyBorder="1"/>
    <xf numFmtId="167" fontId="2" fillId="4" borderId="4" xfId="0" applyNumberFormat="1" applyFont="1" applyFill="1" applyBorder="1"/>
    <xf numFmtId="167" fontId="2" fillId="4" borderId="2" xfId="0" applyNumberFormat="1" applyFont="1" applyFill="1" applyBorder="1"/>
    <xf numFmtId="167" fontId="2" fillId="4" borderId="0" xfId="0" applyNumberFormat="1" applyFont="1" applyFill="1" applyBorder="1"/>
    <xf numFmtId="167" fontId="2" fillId="4" borderId="3" xfId="0" applyNumberFormat="1" applyFont="1" applyFill="1" applyBorder="1"/>
    <xf numFmtId="167" fontId="2" fillId="4" borderId="0" xfId="0" applyNumberFormat="1" applyFont="1" applyFill="1"/>
    <xf numFmtId="0" fontId="2" fillId="4" borderId="0" xfId="0" applyFont="1" applyFill="1" applyBorder="1"/>
    <xf numFmtId="167" fontId="2" fillId="4" borderId="0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>
      <alignment horizontal="right"/>
    </xf>
    <xf numFmtId="167" fontId="2" fillId="4" borderId="0" xfId="0" applyNumberFormat="1" applyFont="1" applyFill="1" applyAlignment="1">
      <alignment horizontal="right"/>
    </xf>
    <xf numFmtId="167" fontId="2" fillId="4" borderId="0" xfId="1" applyNumberFormat="1" applyFont="1" applyFill="1" applyBorder="1"/>
    <xf numFmtId="167" fontId="2" fillId="4" borderId="2" xfId="1" applyNumberFormat="1" applyFont="1" applyFill="1" applyBorder="1"/>
    <xf numFmtId="167" fontId="2" fillId="4" borderId="0" xfId="1" applyNumberFormat="1" applyFont="1" applyFill="1"/>
    <xf numFmtId="9" fontId="2" fillId="4" borderId="2" xfId="0" applyNumberFormat="1" applyFont="1" applyFill="1" applyBorder="1"/>
    <xf numFmtId="9" fontId="2" fillId="4" borderId="0" xfId="0" applyNumberFormat="1" applyFont="1" applyFill="1"/>
    <xf numFmtId="9" fontId="2" fillId="4" borderId="0" xfId="0" applyNumberFormat="1" applyFont="1" applyFill="1" applyBorder="1"/>
    <xf numFmtId="167" fontId="2" fillId="4" borderId="5" xfId="0" applyNumberFormat="1" applyFont="1" applyFill="1" applyBorder="1"/>
    <xf numFmtId="10" fontId="2" fillId="0" borderId="5" xfId="0" applyNumberFormat="1" applyFont="1" applyBorder="1"/>
    <xf numFmtId="167" fontId="22" fillId="0" borderId="5" xfId="0" applyNumberFormat="1" applyFont="1" applyBorder="1"/>
    <xf numFmtId="167" fontId="0" fillId="0" borderId="5" xfId="0" applyNumberFormat="1" applyBorder="1"/>
    <xf numFmtId="167" fontId="2" fillId="3" borderId="5" xfId="0" applyNumberFormat="1" applyFont="1" applyFill="1" applyBorder="1"/>
    <xf numFmtId="167" fontId="22" fillId="3" borderId="5" xfId="0" applyNumberFormat="1" applyFont="1" applyFill="1" applyBorder="1"/>
    <xf numFmtId="167" fontId="2" fillId="0" borderId="5" xfId="0" applyNumberFormat="1" applyFont="1" applyBorder="1" applyAlignment="1">
      <alignment wrapText="1"/>
    </xf>
    <xf numFmtId="9" fontId="2" fillId="4" borderId="5" xfId="0" applyNumberFormat="1" applyFont="1" applyFill="1" applyBorder="1"/>
    <xf numFmtId="167" fontId="2" fillId="0" borderId="5" xfId="0" applyNumberFormat="1" applyFont="1" applyBorder="1"/>
    <xf numFmtId="0" fontId="2" fillId="4" borderId="8" xfId="0" applyFont="1" applyFill="1" applyBorder="1"/>
    <xf numFmtId="0" fontId="2" fillId="4" borderId="3" xfId="0" applyFont="1" applyFill="1" applyBorder="1"/>
    <xf numFmtId="0" fontId="2" fillId="0" borderId="3" xfId="0" applyFont="1" applyBorder="1"/>
    <xf numFmtId="170" fontId="19" fillId="4" borderId="2" xfId="0" applyNumberFormat="1" applyFont="1" applyFill="1" applyBorder="1"/>
    <xf numFmtId="170" fontId="19" fillId="4" borderId="0" xfId="0" applyNumberFormat="1" applyFont="1" applyFill="1"/>
    <xf numFmtId="169" fontId="19" fillId="4" borderId="0" xfId="0" applyNumberFormat="1" applyFont="1" applyFill="1"/>
    <xf numFmtId="170" fontId="19" fillId="4" borderId="5" xfId="0" applyNumberFormat="1" applyFont="1" applyFill="1" applyBorder="1"/>
    <xf numFmtId="167" fontId="2" fillId="0" borderId="0" xfId="0" applyNumberFormat="1" applyFont="1" applyBorder="1"/>
    <xf numFmtId="167" fontId="5" fillId="0" borderId="0" xfId="0" applyNumberFormat="1" applyFont="1" applyBorder="1" applyAlignment="1">
      <alignment horizontal="center"/>
    </xf>
    <xf numFmtId="167" fontId="0" fillId="0" borderId="0" xfId="0" applyNumberFormat="1"/>
    <xf numFmtId="0" fontId="5" fillId="5" borderId="0" xfId="0" applyFont="1" applyFill="1"/>
    <xf numFmtId="170" fontId="19" fillId="5" borderId="5" xfId="0" applyNumberFormat="1" applyFont="1" applyFill="1" applyBorder="1"/>
    <xf numFmtId="170" fontId="19" fillId="5" borderId="2" xfId="0" applyNumberFormat="1" applyFont="1" applyFill="1" applyBorder="1"/>
    <xf numFmtId="170" fontId="19" fillId="5" borderId="0" xfId="0" applyNumberFormat="1" applyFont="1" applyFill="1" applyBorder="1"/>
    <xf numFmtId="170" fontId="19" fillId="5" borderId="0" xfId="0" applyNumberFormat="1" applyFont="1" applyFill="1"/>
    <xf numFmtId="3" fontId="5" fillId="5" borderId="0" xfId="0" applyNumberFormat="1" applyFont="1" applyFill="1"/>
    <xf numFmtId="3" fontId="5" fillId="5" borderId="0" xfId="0" applyNumberFormat="1" applyFont="1" applyFill="1" applyAlignment="1">
      <alignment horizontal="right"/>
    </xf>
    <xf numFmtId="0" fontId="2" fillId="5" borderId="0" xfId="0" applyFont="1" applyFill="1"/>
    <xf numFmtId="0" fontId="5" fillId="5" borderId="0" xfId="0" applyFont="1" applyFill="1" applyAlignment="1">
      <alignment horizontal="left" vertical="top" wrapText="1"/>
    </xf>
    <xf numFmtId="173" fontId="5" fillId="5" borderId="2" xfId="0" applyNumberFormat="1" applyFont="1" applyFill="1" applyBorder="1"/>
    <xf numFmtId="173" fontId="5" fillId="5" borderId="0" xfId="0" applyNumberFormat="1" applyFont="1" applyFill="1"/>
    <xf numFmtId="166" fontId="2" fillId="5" borderId="0" xfId="0" applyNumberFormat="1" applyFont="1" applyFill="1" applyAlignment="1">
      <alignment horizontal="left" wrapText="1"/>
    </xf>
    <xf numFmtId="173" fontId="5" fillId="5" borderId="0" xfId="0" applyNumberFormat="1" applyFont="1" applyFill="1" applyBorder="1"/>
    <xf numFmtId="0" fontId="5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5" borderId="1" xfId="0" applyFont="1" applyFill="1" applyBorder="1" applyAlignment="1">
      <alignment wrapText="1"/>
    </xf>
    <xf numFmtId="1" fontId="19" fillId="5" borderId="7" xfId="0" applyNumberFormat="1" applyFont="1" applyFill="1" applyBorder="1" applyAlignment="1">
      <alignment horizontal="right"/>
    </xf>
    <xf numFmtId="1" fontId="5" fillId="5" borderId="7" xfId="0" applyNumberFormat="1" applyFont="1" applyFill="1" applyBorder="1"/>
    <xf numFmtId="1" fontId="5" fillId="5" borderId="1" xfId="0" applyNumberFormat="1" applyFont="1" applyFill="1" applyBorder="1"/>
    <xf numFmtId="0" fontId="5" fillId="5" borderId="0" xfId="0" applyFont="1" applyFill="1" applyAlignment="1">
      <alignment vertical="top" wrapText="1"/>
    </xf>
    <xf numFmtId="169" fontId="5" fillId="5" borderId="2" xfId="0" applyNumberFormat="1" applyFont="1" applyFill="1" applyBorder="1"/>
    <xf numFmtId="169" fontId="5" fillId="5" borderId="0" xfId="0" applyNumberFormat="1" applyFont="1" applyFill="1"/>
    <xf numFmtId="0" fontId="5" fillId="5" borderId="0" xfId="0" applyFont="1" applyFill="1" applyAlignment="1">
      <alignment horizontal="left" wrapText="1"/>
    </xf>
    <xf numFmtId="169" fontId="5" fillId="5" borderId="0" xfId="0" applyNumberFormat="1" applyFont="1" applyFill="1" applyAlignment="1">
      <alignment horizontal="right" vertical="center" wrapText="1"/>
    </xf>
    <xf numFmtId="3" fontId="5" fillId="5" borderId="2" xfId="0" applyNumberFormat="1" applyFont="1" applyFill="1" applyBorder="1"/>
    <xf numFmtId="3" fontId="5" fillId="5" borderId="0" xfId="0" applyNumberFormat="1" applyFont="1" applyFill="1" applyAlignment="1">
      <alignment horizontal="right" vertical="center" wrapText="1"/>
    </xf>
    <xf numFmtId="0" fontId="23" fillId="5" borderId="0" xfId="0" applyFont="1" applyFill="1"/>
    <xf numFmtId="170" fontId="24" fillId="5" borderId="5" xfId="0" applyNumberFormat="1" applyFont="1" applyFill="1" applyBorder="1"/>
    <xf numFmtId="170" fontId="24" fillId="5" borderId="2" xfId="0" applyNumberFormat="1" applyFont="1" applyFill="1" applyBorder="1"/>
    <xf numFmtId="170" fontId="24" fillId="5" borderId="0" xfId="0" applyNumberFormat="1" applyFont="1" applyFill="1" applyBorder="1"/>
    <xf numFmtId="170" fontId="24" fillId="5" borderId="0" xfId="0" applyNumberFormat="1" applyFont="1" applyFill="1"/>
    <xf numFmtId="174" fontId="2" fillId="0" borderId="0" xfId="0" applyNumberFormat="1" applyFont="1"/>
    <xf numFmtId="0" fontId="2" fillId="3" borderId="12" xfId="0" applyFont="1" applyFill="1" applyBorder="1" applyAlignment="1">
      <alignment wrapText="1"/>
    </xf>
    <xf numFmtId="3" fontId="2" fillId="3" borderId="13" xfId="0" applyNumberFormat="1" applyFont="1" applyFill="1" applyBorder="1"/>
    <xf numFmtId="3" fontId="2" fillId="3" borderId="14" xfId="0" applyNumberFormat="1" applyFont="1" applyFill="1" applyBorder="1"/>
    <xf numFmtId="0" fontId="2" fillId="3" borderId="15" xfId="0" applyFont="1" applyFill="1" applyBorder="1"/>
    <xf numFmtId="175" fontId="2" fillId="3" borderId="16" xfId="0" applyNumberFormat="1" applyFont="1" applyFill="1" applyBorder="1"/>
    <xf numFmtId="175" fontId="2" fillId="3" borderId="17" xfId="0" applyNumberFormat="1" applyFont="1" applyFill="1" applyBorder="1"/>
    <xf numFmtId="0" fontId="2" fillId="3" borderId="14" xfId="0" applyFont="1" applyFill="1" applyBorder="1" applyAlignment="1">
      <alignment wrapText="1"/>
    </xf>
    <xf numFmtId="0" fontId="2" fillId="3" borderId="17" xfId="0" applyFont="1" applyFill="1" applyBorder="1"/>
    <xf numFmtId="0" fontId="2" fillId="3" borderId="13" xfId="0" applyFont="1" applyFill="1" applyBorder="1"/>
    <xf numFmtId="0" fontId="5" fillId="4" borderId="0" xfId="0" applyFont="1" applyFill="1" applyBorder="1"/>
    <xf numFmtId="168" fontId="2" fillId="4" borderId="0" xfId="0" applyNumberFormat="1" applyFont="1" applyFill="1" applyBorder="1"/>
    <xf numFmtId="172" fontId="2" fillId="4" borderId="0" xfId="0" applyNumberFormat="1" applyFont="1" applyFill="1" applyBorder="1"/>
    <xf numFmtId="165" fontId="2" fillId="3" borderId="0" xfId="2" applyNumberFormat="1" applyFont="1" applyFill="1" applyBorder="1" applyAlignment="1">
      <alignment horizontal="left" vertical="center" indent="1"/>
    </xf>
    <xf numFmtId="0" fontId="2" fillId="3" borderId="14" xfId="0" applyFont="1" applyFill="1" applyBorder="1"/>
    <xf numFmtId="0" fontId="2" fillId="3" borderId="0" xfId="0" applyFont="1" applyFill="1" applyBorder="1" applyAlignment="1">
      <alignment horizontal="left" indent="1"/>
    </xf>
    <xf numFmtId="172" fontId="2" fillId="3" borderId="0" xfId="0" applyNumberFormat="1" applyFont="1" applyFill="1" applyBorder="1" applyAlignment="1">
      <alignment horizontal="right"/>
    </xf>
    <xf numFmtId="172" fontId="2" fillId="4" borderId="0" xfId="0" applyNumberFormat="1" applyFont="1" applyFill="1" applyBorder="1" applyAlignment="1">
      <alignment horizontal="right"/>
    </xf>
    <xf numFmtId="172" fontId="5" fillId="3" borderId="0" xfId="0" applyNumberFormat="1" applyFont="1" applyFill="1" applyBorder="1" applyAlignment="1">
      <alignment horizontal="right"/>
    </xf>
    <xf numFmtId="173" fontId="2" fillId="4" borderId="0" xfId="0" applyNumberFormat="1" applyFont="1" applyFill="1" applyBorder="1"/>
    <xf numFmtId="173" fontId="2" fillId="4" borderId="0" xfId="0" applyNumberFormat="1" applyFont="1" applyFill="1" applyBorder="1" applyAlignment="1">
      <alignment horizontal="right"/>
    </xf>
    <xf numFmtId="173" fontId="5" fillId="3" borderId="0" xfId="0" applyNumberFormat="1" applyFont="1" applyFill="1" applyBorder="1"/>
    <xf numFmtId="173" fontId="5" fillId="3" borderId="0" xfId="0" applyNumberFormat="1" applyFont="1" applyFill="1" applyBorder="1" applyAlignment="1">
      <alignment horizontal="right"/>
    </xf>
    <xf numFmtId="172" fontId="13" fillId="4" borderId="0" xfId="0" applyNumberFormat="1" applyFont="1" applyFill="1" applyBorder="1"/>
    <xf numFmtId="0" fontId="2" fillId="3" borderId="19" xfId="0" applyFont="1" applyFill="1" applyBorder="1"/>
    <xf numFmtId="173" fontId="2" fillId="3" borderId="22" xfId="0" applyNumberFormat="1" applyFont="1" applyFill="1" applyBorder="1" applyAlignment="1">
      <alignment horizontal="right"/>
    </xf>
    <xf numFmtId="173" fontId="2" fillId="4" borderId="22" xfId="0" applyNumberFormat="1" applyFont="1" applyFill="1" applyBorder="1"/>
    <xf numFmtId="173" fontId="5" fillId="3" borderId="22" xfId="0" applyNumberFormat="1" applyFont="1" applyFill="1" applyBorder="1"/>
    <xf numFmtId="173" fontId="5" fillId="3" borderId="22" xfId="0" applyNumberFormat="1" applyFont="1" applyFill="1" applyBorder="1" applyAlignment="1">
      <alignment horizontal="right"/>
    </xf>
    <xf numFmtId="173" fontId="2" fillId="3" borderId="22" xfId="0" applyNumberFormat="1" applyFont="1" applyFill="1" applyBorder="1"/>
    <xf numFmtId="0" fontId="2" fillId="4" borderId="24" xfId="0" applyFont="1" applyFill="1" applyBorder="1"/>
    <xf numFmtId="0" fontId="5" fillId="3" borderId="25" xfId="0" applyFont="1" applyFill="1" applyBorder="1" applyAlignment="1">
      <alignment horizontal="center"/>
    </xf>
    <xf numFmtId="0" fontId="2" fillId="3" borderId="26" xfId="0" applyFont="1" applyFill="1" applyBorder="1"/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2" fillId="3" borderId="27" xfId="0" applyFont="1" applyFill="1" applyBorder="1"/>
    <xf numFmtId="0" fontId="2" fillId="3" borderId="29" xfId="0" applyFont="1" applyFill="1" applyBorder="1"/>
    <xf numFmtId="173" fontId="2" fillId="4" borderId="24" xfId="0" applyNumberFormat="1" applyFont="1" applyFill="1" applyBorder="1" applyAlignment="1">
      <alignment horizontal="right"/>
    </xf>
    <xf numFmtId="173" fontId="2" fillId="4" borderId="24" xfId="0" applyNumberFormat="1" applyFont="1" applyFill="1" applyBorder="1"/>
    <xf numFmtId="173" fontId="2" fillId="4" borderId="20" xfId="0" applyNumberFormat="1" applyFont="1" applyFill="1" applyBorder="1"/>
    <xf numFmtId="173" fontId="2" fillId="4" borderId="22" xfId="0" applyNumberFormat="1" applyFont="1" applyFill="1" applyBorder="1" applyAlignment="1">
      <alignment horizontal="right"/>
    </xf>
    <xf numFmtId="173" fontId="2" fillId="4" borderId="20" xfId="0" applyNumberFormat="1" applyFont="1" applyFill="1" applyBorder="1" applyAlignment="1">
      <alignment horizontal="right"/>
    </xf>
    <xf numFmtId="0" fontId="2" fillId="3" borderId="21" xfId="0" applyFont="1" applyFill="1" applyBorder="1"/>
    <xf numFmtId="0" fontId="5" fillId="3" borderId="22" xfId="0" applyFont="1" applyFill="1" applyBorder="1" applyAlignment="1">
      <alignment horizontal="center"/>
    </xf>
    <xf numFmtId="0" fontId="2" fillId="3" borderId="23" xfId="0" applyFont="1" applyFill="1" applyBorder="1"/>
    <xf numFmtId="0" fontId="2" fillId="3" borderId="22" xfId="0" applyFont="1" applyFill="1" applyBorder="1"/>
    <xf numFmtId="172" fontId="21" fillId="4" borderId="0" xfId="0" applyNumberFormat="1" applyFont="1" applyFill="1" applyBorder="1"/>
    <xf numFmtId="172" fontId="2" fillId="4" borderId="24" xfId="0" applyNumberFormat="1" applyFont="1" applyFill="1" applyBorder="1" applyAlignment="1">
      <alignment horizontal="right"/>
    </xf>
    <xf numFmtId="172" fontId="18" fillId="4" borderId="24" xfId="0" applyNumberFormat="1" applyFont="1" applyFill="1" applyBorder="1"/>
    <xf numFmtId="172" fontId="2" fillId="4" borderId="20" xfId="0" applyNumberFormat="1" applyFont="1" applyFill="1" applyBorder="1" applyAlignment="1">
      <alignment horizontal="right"/>
    </xf>
    <xf numFmtId="172" fontId="2" fillId="3" borderId="22" xfId="0" applyNumberFormat="1" applyFont="1" applyFill="1" applyBorder="1"/>
    <xf numFmtId="172" fontId="2" fillId="4" borderId="22" xfId="0" applyNumberFormat="1" applyFont="1" applyFill="1" applyBorder="1" applyAlignment="1">
      <alignment horizontal="right"/>
    </xf>
    <xf numFmtId="172" fontId="2" fillId="3" borderId="22" xfId="0" applyNumberFormat="1" applyFont="1" applyFill="1" applyBorder="1" applyAlignment="1">
      <alignment horizontal="right"/>
    </xf>
    <xf numFmtId="172" fontId="5" fillId="3" borderId="22" xfId="0" applyNumberFormat="1" applyFont="1" applyFill="1" applyBorder="1" applyAlignment="1">
      <alignment horizontal="right"/>
    </xf>
    <xf numFmtId="3" fontId="2" fillId="4" borderId="2" xfId="0" applyNumberFormat="1" applyFont="1" applyFill="1" applyBorder="1" applyAlignment="1">
      <alignment horizontal="right"/>
    </xf>
    <xf numFmtId="3" fontId="2" fillId="4" borderId="0" xfId="0" applyNumberFormat="1" applyFont="1" applyFill="1" applyBorder="1" applyAlignment="1">
      <alignment horizontal="right"/>
    </xf>
    <xf numFmtId="3" fontId="2" fillId="4" borderId="25" xfId="0" applyNumberFormat="1" applyFont="1" applyFill="1" applyBorder="1" applyAlignment="1">
      <alignment horizontal="right"/>
    </xf>
    <xf numFmtId="3" fontId="2" fillId="4" borderId="30" xfId="0" applyNumberFormat="1" applyFont="1" applyFill="1" applyBorder="1" applyAlignment="1">
      <alignment horizontal="right"/>
    </xf>
    <xf numFmtId="3" fontId="2" fillId="4" borderId="24" xfId="0" applyNumberFormat="1" applyFont="1" applyFill="1" applyBorder="1" applyAlignment="1">
      <alignment horizontal="right"/>
    </xf>
    <xf numFmtId="167" fontId="11" fillId="4" borderId="2" xfId="1" applyNumberFormat="1" applyFont="1" applyFill="1" applyBorder="1"/>
    <xf numFmtId="167" fontId="11" fillId="4" borderId="0" xfId="1" applyNumberFormat="1" applyFont="1" applyFill="1" applyBorder="1"/>
    <xf numFmtId="167" fontId="11" fillId="4" borderId="25" xfId="1" applyNumberFormat="1" applyFont="1" applyFill="1" applyBorder="1"/>
    <xf numFmtId="0" fontId="25" fillId="3" borderId="27" xfId="0" applyFont="1" applyFill="1" applyBorder="1"/>
    <xf numFmtId="0" fontId="19" fillId="3" borderId="9" xfId="0" applyFont="1" applyFill="1" applyBorder="1" applyAlignment="1">
      <alignment horizontal="center"/>
    </xf>
    <xf numFmtId="3" fontId="2" fillId="3" borderId="12" xfId="0" applyNumberFormat="1" applyFont="1" applyFill="1" applyBorder="1"/>
    <xf numFmtId="175" fontId="2" fillId="3" borderId="15" xfId="0" applyNumberFormat="1" applyFont="1" applyFill="1" applyBorder="1"/>
    <xf numFmtId="3" fontId="2" fillId="3" borderId="0" xfId="0" applyNumberFormat="1" applyFont="1" applyFill="1" applyBorder="1"/>
    <xf numFmtId="169" fontId="2" fillId="0" borderId="16" xfId="0" applyNumberFormat="1" applyFont="1" applyBorder="1"/>
    <xf numFmtId="3" fontId="2" fillId="3" borderId="31" xfId="0" applyNumberFormat="1" applyFont="1" applyFill="1" applyBorder="1"/>
    <xf numFmtId="9" fontId="5" fillId="0" borderId="0" xfId="1" applyFont="1"/>
    <xf numFmtId="9" fontId="5" fillId="0" borderId="0" xfId="1" applyFont="1" applyFill="1" applyBorder="1"/>
    <xf numFmtId="169" fontId="5" fillId="5" borderId="0" xfId="0" applyNumberFormat="1" applyFont="1" applyFill="1" applyBorder="1"/>
    <xf numFmtId="0" fontId="2" fillId="0" borderId="0" xfId="0" applyFont="1"/>
    <xf numFmtId="0" fontId="2" fillId="0" borderId="0" xfId="0" applyFont="1" applyFill="1" applyAlignment="1">
      <alignment horizontal="left" wrapText="1" indent="1"/>
    </xf>
    <xf numFmtId="0" fontId="2" fillId="0" borderId="0" xfId="0" applyFont="1" applyFill="1"/>
    <xf numFmtId="169" fontId="2" fillId="0" borderId="2" xfId="0" applyNumberFormat="1" applyFont="1" applyFill="1" applyBorder="1"/>
    <xf numFmtId="169" fontId="2" fillId="0" borderId="0" xfId="0" applyNumberFormat="1" applyFont="1" applyFill="1"/>
    <xf numFmtId="173" fontId="3" fillId="0" borderId="0" xfId="0" applyNumberFormat="1" applyFont="1"/>
    <xf numFmtId="173" fontId="2" fillId="6" borderId="2" xfId="0" applyNumberFormat="1" applyFont="1" applyFill="1" applyBorder="1" applyAlignment="1">
      <alignment horizontal="right"/>
    </xf>
    <xf numFmtId="173" fontId="2" fillId="6" borderId="0" xfId="0" applyNumberFormat="1" applyFont="1" applyFill="1"/>
    <xf numFmtId="173" fontId="2" fillId="6" borderId="2" xfId="0" applyNumberFormat="1" applyFont="1" applyFill="1" applyBorder="1"/>
    <xf numFmtId="0" fontId="2" fillId="6" borderId="0" xfId="0" applyFont="1" applyFill="1" applyBorder="1" applyAlignment="1">
      <alignment horizontal="left" indent="1"/>
    </xf>
    <xf numFmtId="0" fontId="2" fillId="6" borderId="0" xfId="0" applyFont="1" applyFill="1"/>
    <xf numFmtId="176" fontId="2" fillId="6" borderId="5" xfId="6" applyNumberFormat="1" applyFont="1" applyFill="1" applyBorder="1"/>
    <xf numFmtId="176" fontId="2" fillId="6" borderId="2" xfId="6" applyNumberFormat="1" applyFont="1" applyFill="1" applyBorder="1"/>
    <xf numFmtId="176" fontId="2" fillId="6" borderId="0" xfId="6" applyNumberFormat="1" applyFont="1" applyFill="1"/>
    <xf numFmtId="176" fontId="2" fillId="6" borderId="3" xfId="6" applyNumberFormat="1" applyFont="1" applyFill="1" applyBorder="1"/>
    <xf numFmtId="176" fontId="14" fillId="4" borderId="5" xfId="6" applyNumberFormat="1" applyFont="1" applyFill="1" applyBorder="1"/>
    <xf numFmtId="176" fontId="14" fillId="4" borderId="2" xfId="6" applyNumberFormat="1" applyFont="1" applyFill="1" applyBorder="1"/>
    <xf numFmtId="176" fontId="14" fillId="4" borderId="0" xfId="6" applyNumberFormat="1" applyFont="1" applyFill="1"/>
    <xf numFmtId="176" fontId="14" fillId="4" borderId="3" xfId="6" applyNumberFormat="1" applyFont="1" applyFill="1" applyBorder="1"/>
    <xf numFmtId="3" fontId="0" fillId="0" borderId="0" xfId="0" applyNumberFormat="1"/>
    <xf numFmtId="169" fontId="2" fillId="3" borderId="0" xfId="0" applyNumberFormat="1" applyFont="1" applyFill="1" applyBorder="1"/>
    <xf numFmtId="173" fontId="2" fillId="6" borderId="0" xfId="0" applyNumberFormat="1" applyFont="1" applyFill="1" applyAlignment="1">
      <alignment vertical="top"/>
    </xf>
    <xf numFmtId="0" fontId="26" fillId="0" borderId="0" xfId="0" applyFont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173" fontId="5" fillId="0" borderId="2" xfId="0" applyNumberFormat="1" applyFont="1" applyFill="1" applyBorder="1"/>
    <xf numFmtId="173" fontId="5" fillId="0" borderId="0" xfId="0" applyNumberFormat="1" applyFont="1" applyFill="1"/>
    <xf numFmtId="0" fontId="26" fillId="0" borderId="0" xfId="0" applyFont="1" applyFill="1"/>
    <xf numFmtId="176" fontId="18" fillId="3" borderId="2" xfId="6" applyNumberFormat="1" applyFont="1" applyFill="1" applyBorder="1"/>
    <xf numFmtId="176" fontId="18" fillId="3" borderId="0" xfId="6" applyNumberFormat="1" applyFont="1" applyFill="1"/>
    <xf numFmtId="167" fontId="18" fillId="3" borderId="2" xfId="1" applyNumberFormat="1" applyFont="1" applyFill="1" applyBorder="1"/>
    <xf numFmtId="167" fontId="18" fillId="3" borderId="0" xfId="1" applyNumberFormat="1" applyFont="1" applyFill="1"/>
    <xf numFmtId="167" fontId="18" fillId="0" borderId="2" xfId="1" applyNumberFormat="1" applyFont="1" applyBorder="1"/>
    <xf numFmtId="167" fontId="18" fillId="0" borderId="0" xfId="1" applyNumberFormat="1" applyFont="1"/>
    <xf numFmtId="167" fontId="18" fillId="4" borderId="2" xfId="1" applyNumberFormat="1" applyFont="1" applyFill="1" applyBorder="1"/>
    <xf numFmtId="167" fontId="18" fillId="4" borderId="0" xfId="1" applyNumberFormat="1" applyFont="1" applyFill="1"/>
    <xf numFmtId="167" fontId="18" fillId="4" borderId="0" xfId="1" applyNumberFormat="1" applyFont="1" applyFill="1" applyBorder="1"/>
    <xf numFmtId="0" fontId="18" fillId="0" borderId="0" xfId="0" applyFont="1"/>
    <xf numFmtId="0" fontId="18" fillId="0" borderId="2" xfId="0" applyFont="1" applyBorder="1"/>
    <xf numFmtId="0" fontId="18" fillId="2" borderId="2" xfId="0" applyFont="1" applyFill="1" applyBorder="1"/>
    <xf numFmtId="0" fontId="18" fillId="2" borderId="0" xfId="0" applyFont="1" applyFill="1"/>
    <xf numFmtId="172" fontId="3" fillId="0" borderId="0" xfId="0" applyNumberFormat="1" applyFont="1"/>
    <xf numFmtId="167" fontId="22" fillId="3" borderId="5" xfId="0" applyNumberFormat="1" applyFont="1" applyFill="1" applyBorder="1" applyAlignment="1">
      <alignment horizontal="left"/>
    </xf>
    <xf numFmtId="167" fontId="2" fillId="3" borderId="0" xfId="0" applyNumberFormat="1" applyFont="1" applyFill="1" applyBorder="1" applyAlignment="1">
      <alignment horizontal="left"/>
    </xf>
    <xf numFmtId="167" fontId="0" fillId="2" borderId="0" xfId="1" applyNumberFormat="1" applyFont="1" applyFill="1"/>
    <xf numFmtId="9" fontId="2" fillId="0" borderId="0" xfId="1" applyFont="1" applyBorder="1"/>
    <xf numFmtId="172" fontId="2" fillId="6" borderId="22" xfId="0" applyNumberFormat="1" applyFont="1" applyFill="1" applyBorder="1" applyAlignment="1">
      <alignment horizontal="right"/>
    </xf>
    <xf numFmtId="172" fontId="5" fillId="6" borderId="22" xfId="0" applyNumberFormat="1" applyFont="1" applyFill="1" applyBorder="1" applyAlignment="1">
      <alignment horizontal="right"/>
    </xf>
    <xf numFmtId="167" fontId="2" fillId="6" borderId="0" xfId="0" applyNumberFormat="1" applyFont="1" applyFill="1"/>
    <xf numFmtId="167" fontId="2" fillId="6" borderId="2" xfId="0" applyNumberFormat="1" applyFont="1" applyFill="1" applyBorder="1"/>
    <xf numFmtId="167" fontId="2" fillId="6" borderId="0" xfId="0" applyNumberFormat="1" applyFont="1" applyFill="1" applyBorder="1"/>
    <xf numFmtId="167" fontId="2" fillId="6" borderId="5" xfId="0" applyNumberFormat="1" applyFont="1" applyFill="1" applyBorder="1"/>
    <xf numFmtId="167" fontId="11" fillId="4" borderId="3" xfId="1" applyNumberFormat="1" applyFont="1" applyFill="1" applyBorder="1"/>
    <xf numFmtId="0" fontId="0" fillId="0" borderId="0" xfId="0" applyFill="1" applyBorder="1"/>
    <xf numFmtId="0" fontId="5" fillId="3" borderId="0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19" fillId="3" borderId="6" xfId="0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1" fontId="19" fillId="3" borderId="8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19" fillId="3" borderId="0" xfId="0" applyFont="1" applyFill="1" applyBorder="1" applyAlignment="1">
      <alignment horizontal="center"/>
    </xf>
    <xf numFmtId="176" fontId="27" fillId="0" borderId="0" xfId="0" applyNumberFormat="1" applyFont="1"/>
    <xf numFmtId="43" fontId="27" fillId="0" borderId="0" xfId="6" applyFont="1"/>
    <xf numFmtId="179" fontId="15" fillId="0" borderId="0" xfId="6" applyNumberFormat="1" applyFont="1"/>
  </cellXfs>
  <cellStyles count="7">
    <cellStyle name="Обычный" xfId="0" builtinId="0"/>
    <cellStyle name="Обычный 2" xfId="2" xr:uid="{98B37677-6A69-404B-98F7-EF1E5F27FED3}"/>
    <cellStyle name="Обычный 3" xfId="3" xr:uid="{010D95CE-E504-48FB-9DCC-EF76ADDB5540}"/>
    <cellStyle name="Процентный" xfId="1" builtinId="5"/>
    <cellStyle name="Процентный 2" xfId="4" xr:uid="{B5905510-D037-42E2-B9B7-29885AA93375}"/>
    <cellStyle name="Финансовый" xfId="6" builtinId="3"/>
    <cellStyle name="Финансовый 2" xfId="5" xr:uid="{EA4717B5-DD90-4D62-AB02-548C603EBD76}"/>
  </cellStyles>
  <dxfs count="0"/>
  <tableStyles count="0" defaultTableStyle="TableStyleMedium2" defaultPivotStyle="PivotStyleLight16"/>
  <colors>
    <mruColors>
      <color rgb="FFE5E7FF"/>
      <color rgb="FFF5F5F5"/>
      <color rgb="FFF2F2F2"/>
      <color rgb="FFEFF0FF"/>
      <color rgb="FF421C5E"/>
      <color rgb="FFAA72D4"/>
      <color rgb="FFD6D8FF"/>
      <color rgb="FFFDEFE7"/>
      <color rgb="FFEAEAEA"/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57144</xdr:colOff>
      <xdr:row>0</xdr:row>
      <xdr:rowOff>90715</xdr:rowOff>
    </xdr:from>
    <xdr:to>
      <xdr:col>1</xdr:col>
      <xdr:colOff>1063414</xdr:colOff>
      <xdr:row>1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FC2FB6C-AF1D-2444-A496-5AE89D1E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4" y="90715"/>
          <a:ext cx="1436363" cy="235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111125</xdr:colOff>
      <xdr:row>0</xdr:row>
      <xdr:rowOff>111125</xdr:rowOff>
    </xdr:from>
    <xdr:to>
      <xdr:col>1</xdr:col>
      <xdr:colOff>926895</xdr:colOff>
      <xdr:row>1</xdr:row>
      <xdr:rowOff>147410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E1DC8C-AE0E-4400-89D3-1096E86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5" y="111125"/>
          <a:ext cx="1419020" cy="242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0</xdr:row>
      <xdr:rowOff>148167</xdr:rowOff>
    </xdr:from>
    <xdr:to>
      <xdr:col>1</xdr:col>
      <xdr:colOff>822530</xdr:colOff>
      <xdr:row>1</xdr:row>
      <xdr:rowOff>172356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8F223-3E9D-E948-AF70-A5891816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4" y="148167"/>
          <a:ext cx="1436363" cy="235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90714</xdr:colOff>
      <xdr:row>0</xdr:row>
      <xdr:rowOff>108857</xdr:rowOff>
    </xdr:from>
    <xdr:to>
      <xdr:col>1</xdr:col>
      <xdr:colOff>1000934</xdr:colOff>
      <xdr:row>1</xdr:row>
      <xdr:rowOff>145142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C666-1542-BB40-AC70-9A744389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14" y="108857"/>
          <a:ext cx="1436363" cy="235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127000</xdr:rowOff>
    </xdr:from>
    <xdr:to>
      <xdr:col>1</xdr:col>
      <xdr:colOff>850267</xdr:colOff>
      <xdr:row>1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B3DF8-9807-114C-80E9-EBED37F00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66" y="127000"/>
          <a:ext cx="1686351" cy="269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3/4Q/Final/Notes/Notes_2023_12m%20(&#1076;&#1083;&#1103;%20&#1074;&#1085;&#1077;&#1096;&#1085;&#1080;&#1093;%20&#1087;&#1086;&#1083;&#1100;&#1079;&#1086;&#1074;&#1072;&#1090;&#1077;&#1083;&#1077;&#1081;)_&#1089;&#1086;&#1082;&#1088;&#1072;&#1097;&#1077;&#1085;&#1085;&#1072;&#1103;%20&#8212;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9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ulia\Desktop\13-12-2024_16-05-03\Notes_2024_6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/IFRS_reports/Year%202022/4Q/Final/Notes/Notes_2022_12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PL"/>
      <sheetName val="OCI"/>
      <sheetName val="BS"/>
      <sheetName val="Лист1"/>
      <sheetName val="EQ"/>
      <sheetName val="Tax"/>
      <sheetName val="EPS"/>
      <sheetName val="Cash"/>
      <sheetName val="Loans1"/>
      <sheetName val="Loans2"/>
      <sheetName val="Loans_IND"/>
      <sheetName val="Loans_LE"/>
      <sheetName val="Loans_ECL"/>
      <sheetName val="PPE"/>
      <sheetName val="IP"/>
      <sheetName val="Other assets"/>
      <sheetName val="Financial liabilities"/>
      <sheetName val="Cutomer accounts"/>
      <sheetName val="Issued debt"/>
      <sheetName val="Other liabilities"/>
      <sheetName val="REPO"/>
      <sheetName val="Segments"/>
    </sheetNames>
    <sheetDataSet>
      <sheetData sheetId="0">
        <row r="13">
          <cell r="F13" t="str">
            <v>31 декабря 2023 года</v>
          </cell>
        </row>
        <row r="14">
          <cell r="E14" t="str">
            <v>31 декабря 
2022 года</v>
          </cell>
          <cell r="F14" t="str">
            <v>31 декабря 2022 года</v>
          </cell>
        </row>
        <row r="16">
          <cell r="F16" t="str">
            <v>31 декабря 2021 года</v>
          </cell>
        </row>
        <row r="17">
          <cell r="E17" t="str">
            <v>2023 год</v>
          </cell>
        </row>
        <row r="18">
          <cell r="E18" t="str">
            <v>2022 год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E11">
            <v>415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supp"/>
      <sheetName val="статьи"/>
      <sheetName val="РСБУ vs МСФО"/>
      <sheetName val="Оглавление"/>
      <sheetName val="Sign"/>
      <sheetName val="PL"/>
      <sheetName val="OCI"/>
      <sheetName val="BS"/>
      <sheetName val="EQ"/>
      <sheetName val="GC"/>
      <sheetName val="CF"/>
      <sheetName val="29_3(old)"/>
      <sheetName val="1_1"/>
      <sheetName val="1_2.1"/>
      <sheetName val="1_2.2"/>
      <sheetName val="3_1"/>
      <sheetName val="3_5"/>
      <sheetName val="3_6"/>
      <sheetName val="4"/>
      <sheetName val="5_1"/>
      <sheetName val="5_2"/>
      <sheetName val="6_1"/>
      <sheetName val="6_2"/>
      <sheetName val="7"/>
      <sheetName val="8"/>
      <sheetName val="9"/>
      <sheetName val="10"/>
      <sheetName val="11"/>
      <sheetName val="disc"/>
      <sheetName val="12"/>
      <sheetName val="13"/>
      <sheetName val="14_1"/>
      <sheetName val="14_2"/>
      <sheetName val="14_2_2"/>
      <sheetName val="14_3"/>
      <sheetName val="15_1"/>
      <sheetName val="15_2"/>
      <sheetName val="15_3"/>
      <sheetName val="15_4"/>
      <sheetName val="15_5"/>
      <sheetName val="16_1"/>
      <sheetName val="16_2_1"/>
      <sheetName val="16_2_2"/>
      <sheetName val="16_3_1"/>
      <sheetName val="16_3_1_1"/>
      <sheetName val="16_3_1_2"/>
      <sheetName val="16_3_1_3"/>
      <sheetName val="16_3_2"/>
      <sheetName val="16_2_3"/>
      <sheetName val="16_2_4"/>
      <sheetName val="16_2_5"/>
      <sheetName val="16_3_3"/>
      <sheetName val="16_3_5"/>
      <sheetName val="17_1"/>
      <sheetName val="17_2"/>
      <sheetName val="18"/>
      <sheetName val="19"/>
      <sheetName val="20_1"/>
      <sheetName val="20"/>
      <sheetName val="IP"/>
      <sheetName val="21"/>
      <sheetName val="22"/>
      <sheetName val="23"/>
      <sheetName val="24"/>
      <sheetName val="25"/>
      <sheetName val="27"/>
      <sheetName val="cf_recons"/>
      <sheetName val="lease"/>
      <sheetName val="26"/>
      <sheetName val="28"/>
      <sheetName val="29_1"/>
      <sheetName val="29_2"/>
      <sheetName val="29_3"/>
      <sheetName val="29_4"/>
      <sheetName val="30_1"/>
      <sheetName val="30_2"/>
      <sheetName val="30_3"/>
      <sheetName val="31_1"/>
      <sheetName val="31_2"/>
      <sheetName val="31_2(q)"/>
      <sheetName val="31_3"/>
      <sheetName val="32_1"/>
      <sheetName val="32_2"/>
      <sheetName val="34_0"/>
      <sheetName val="34_2"/>
      <sheetName val="34_3"/>
      <sheetName val="33"/>
      <sheetName val="34_1"/>
      <sheetName val="34_4"/>
      <sheetName val="34_5_1"/>
      <sheetName val="34_6"/>
      <sheetName val="34_7"/>
      <sheetName val="34_5_2"/>
      <sheetName val="34_5_3"/>
      <sheetName val="34_8"/>
      <sheetName val="35"/>
      <sheetName val="16_3_4"/>
      <sheetName val="Лист1"/>
    </sheetNames>
    <sheetDataSet>
      <sheetData sheetId="0">
        <row r="13">
          <cell r="E13" t="str">
            <v>31 декабря 
2022 года</v>
          </cell>
        </row>
        <row r="16">
          <cell r="F16" t="str">
            <v>31 декабря 2020 года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F1" t="str">
            <v>Отчет о прибылях и убытках</v>
          </cell>
        </row>
      </sheetData>
      <sheetData sheetId="7">
        <row r="14">
          <cell r="H14">
            <v>42892</v>
          </cell>
        </row>
      </sheetData>
      <sheetData sheetId="8">
        <row r="1">
          <cell r="F1" t="str">
            <v>Баланс</v>
          </cell>
        </row>
      </sheetData>
      <sheetData sheetId="9">
        <row r="31">
          <cell r="P31">
            <v>0</v>
          </cell>
        </row>
      </sheetData>
      <sheetData sheetId="10"/>
      <sheetData sheetId="11">
        <row r="1">
          <cell r="F1" t="str">
            <v>Отчет о движении денежных средств</v>
          </cell>
        </row>
      </sheetData>
      <sheetData sheetId="12"/>
      <sheetData sheetId="13">
        <row r="66">
          <cell r="R66">
            <v>30029063</v>
          </cell>
        </row>
      </sheetData>
      <sheetData sheetId="14"/>
      <sheetData sheetId="15"/>
      <sheetData sheetId="16">
        <row r="10">
          <cell r="G10">
            <v>9.8949203491210938</v>
          </cell>
        </row>
      </sheetData>
      <sheetData sheetId="17"/>
      <sheetData sheetId="18"/>
      <sheetData sheetId="19">
        <row r="1">
          <cell r="F1" t="str">
            <v>Чистый процентный доход</v>
          </cell>
        </row>
      </sheetData>
      <sheetData sheetId="20">
        <row r="9">
          <cell r="H9">
            <v>9263274</v>
          </cell>
        </row>
      </sheetData>
      <sheetData sheetId="21">
        <row r="23">
          <cell r="G23">
            <v>520938</v>
          </cell>
        </row>
      </sheetData>
      <sheetData sheetId="22">
        <row r="9">
          <cell r="G9">
            <v>513</v>
          </cell>
        </row>
      </sheetData>
      <sheetData sheetId="23"/>
      <sheetData sheetId="24">
        <row r="9">
          <cell r="G9">
            <v>3289867</v>
          </cell>
        </row>
      </sheetData>
      <sheetData sheetId="25"/>
      <sheetData sheetId="26">
        <row r="1">
          <cell r="F1" t="str">
            <v>Прочие доходы/(расходы)</v>
          </cell>
        </row>
      </sheetData>
      <sheetData sheetId="27">
        <row r="1">
          <cell r="F1" t="str">
            <v>OPEX</v>
          </cell>
        </row>
      </sheetData>
      <sheetData sheetId="28">
        <row r="8">
          <cell r="G8">
            <v>2043139</v>
          </cell>
        </row>
      </sheetData>
      <sheetData sheetId="29"/>
      <sheetData sheetId="30">
        <row r="10">
          <cell r="G10">
            <v>0</v>
          </cell>
        </row>
      </sheetData>
      <sheetData sheetId="31">
        <row r="7">
          <cell r="G7">
            <v>4259287</v>
          </cell>
        </row>
      </sheetData>
      <sheetData sheetId="32">
        <row r="11">
          <cell r="G11">
            <v>1132402</v>
          </cell>
        </row>
      </sheetData>
      <sheetData sheetId="33">
        <row r="12">
          <cell r="G12">
            <v>4986.1916642023753</v>
          </cell>
        </row>
      </sheetData>
      <sheetData sheetId="34">
        <row r="10">
          <cell r="G10">
            <v>8891184.0278299991</v>
          </cell>
        </row>
      </sheetData>
      <sheetData sheetId="35">
        <row r="9">
          <cell r="F9" t="str">
            <v>BBB</v>
          </cell>
        </row>
      </sheetData>
      <sheetData sheetId="36">
        <row r="8">
          <cell r="G8">
            <v>0</v>
          </cell>
        </row>
      </sheetData>
      <sheetData sheetId="37">
        <row r="8">
          <cell r="G8">
            <v>0</v>
          </cell>
        </row>
      </sheetData>
      <sheetData sheetId="38">
        <row r="17">
          <cell r="G17">
            <v>12318</v>
          </cell>
        </row>
      </sheetData>
      <sheetData sheetId="39">
        <row r="9">
          <cell r="G9">
            <v>9200298</v>
          </cell>
        </row>
      </sheetData>
      <sheetData sheetId="40">
        <row r="13">
          <cell r="G13">
            <v>8045449</v>
          </cell>
        </row>
      </sheetData>
      <sheetData sheetId="41">
        <row r="8">
          <cell r="G8">
            <v>278865906</v>
          </cell>
        </row>
      </sheetData>
      <sheetData sheetId="42">
        <row r="13">
          <cell r="G13">
            <v>201847459</v>
          </cell>
        </row>
      </sheetData>
      <sheetData sheetId="43">
        <row r="13">
          <cell r="G13">
            <v>758973</v>
          </cell>
        </row>
      </sheetData>
      <sheetData sheetId="44">
        <row r="12">
          <cell r="G12">
            <v>6272975</v>
          </cell>
        </row>
      </sheetData>
      <sheetData sheetId="45">
        <row r="35">
          <cell r="G35">
            <v>4010784</v>
          </cell>
        </row>
      </sheetData>
      <sheetData sheetId="46">
        <row r="13">
          <cell r="G13">
            <v>1426635</v>
          </cell>
        </row>
      </sheetData>
      <sheetData sheetId="47">
        <row r="13">
          <cell r="G13">
            <v>39092</v>
          </cell>
        </row>
      </sheetData>
      <sheetData sheetId="48">
        <row r="13">
          <cell r="G13">
            <v>816279</v>
          </cell>
        </row>
      </sheetData>
      <sheetData sheetId="49"/>
      <sheetData sheetId="50"/>
      <sheetData sheetId="51"/>
      <sheetData sheetId="52"/>
      <sheetData sheetId="53"/>
      <sheetData sheetId="54">
        <row r="54">
          <cell r="T54">
            <v>-84674</v>
          </cell>
        </row>
      </sheetData>
      <sheetData sheetId="55"/>
      <sheetData sheetId="56">
        <row r="22">
          <cell r="G22">
            <v>2098108</v>
          </cell>
        </row>
      </sheetData>
      <sheetData sheetId="57">
        <row r="7">
          <cell r="G7">
            <v>1374049</v>
          </cell>
        </row>
      </sheetData>
      <sheetData sheetId="58"/>
      <sheetData sheetId="59">
        <row r="1">
          <cell r="F1" t="str">
            <v>Прочие активы</v>
          </cell>
        </row>
      </sheetData>
      <sheetData sheetId="60">
        <row r="6">
          <cell r="G6">
            <v>1152723.3499980001</v>
          </cell>
        </row>
      </sheetData>
      <sheetData sheetId="61"/>
      <sheetData sheetId="62"/>
      <sheetData sheetId="63">
        <row r="8">
          <cell r="G8">
            <v>4699506</v>
          </cell>
        </row>
      </sheetData>
      <sheetData sheetId="64">
        <row r="1">
          <cell r="F1" t="str">
            <v>Средства клиентов</v>
          </cell>
        </row>
      </sheetData>
      <sheetData sheetId="65"/>
      <sheetData sheetId="66"/>
      <sheetData sheetId="67"/>
      <sheetData sheetId="68">
        <row r="9">
          <cell r="G9">
            <v>766944</v>
          </cell>
        </row>
      </sheetData>
      <sheetData sheetId="69">
        <row r="1">
          <cell r="F1" t="str">
            <v>Прочие обязательства</v>
          </cell>
        </row>
      </sheetData>
      <sheetData sheetId="70">
        <row r="13">
          <cell r="G13">
            <v>600</v>
          </cell>
        </row>
      </sheetData>
      <sheetData sheetId="71">
        <row r="9">
          <cell r="G9">
            <v>4001297</v>
          </cell>
        </row>
      </sheetData>
      <sheetData sheetId="72">
        <row r="9">
          <cell r="G9">
            <v>67838210.621802911</v>
          </cell>
        </row>
      </sheetData>
      <sheetData sheetId="73">
        <row r="21">
          <cell r="K21">
            <v>752447.13788587973</v>
          </cell>
        </row>
      </sheetData>
      <sheetData sheetId="74">
        <row r="11">
          <cell r="G11">
            <v>66467043</v>
          </cell>
        </row>
      </sheetData>
      <sheetData sheetId="75"/>
      <sheetData sheetId="76">
        <row r="11">
          <cell r="G11">
            <v>6521</v>
          </cell>
        </row>
      </sheetData>
      <sheetData sheetId="77">
        <row r="12">
          <cell r="G12">
            <v>859433</v>
          </cell>
        </row>
      </sheetData>
      <sheetData sheetId="78">
        <row r="7">
          <cell r="G7">
            <v>34285815</v>
          </cell>
        </row>
      </sheetData>
      <sheetData sheetId="79"/>
      <sheetData sheetId="80"/>
      <sheetData sheetId="81"/>
      <sheetData sheetId="82">
        <row r="9">
          <cell r="G9">
            <v>697442</v>
          </cell>
        </row>
      </sheetData>
      <sheetData sheetId="83">
        <row r="11">
          <cell r="K11" t="str">
            <v>Значения котировок/ расчетных цен</v>
          </cell>
        </row>
      </sheetData>
      <sheetData sheetId="84"/>
      <sheetData sheetId="85"/>
      <sheetData sheetId="86"/>
      <sheetData sheetId="87">
        <row r="58">
          <cell r="G58">
            <v>2022</v>
          </cell>
        </row>
      </sheetData>
      <sheetData sheetId="88">
        <row r="8">
          <cell r="G8">
            <v>3898318</v>
          </cell>
        </row>
      </sheetData>
      <sheetData sheetId="89">
        <row r="9">
          <cell r="G9">
            <v>7455299</v>
          </cell>
        </row>
      </sheetData>
      <sheetData sheetId="90">
        <row r="11">
          <cell r="G11">
            <v>1082960</v>
          </cell>
        </row>
      </sheetData>
      <sheetData sheetId="91">
        <row r="53">
          <cell r="G53">
            <v>-118510</v>
          </cell>
        </row>
      </sheetData>
      <sheetData sheetId="92">
        <row r="10">
          <cell r="G10">
            <v>6915538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907B-A4C0-5B45-9857-9ABEB629B8F9}">
  <dimension ref="A1:X107"/>
  <sheetViews>
    <sheetView showGridLines="0" tabSelected="1" topLeftCell="A88" zoomScale="60" zoomScaleNormal="60" workbookViewId="0">
      <selection activeCell="A14" sqref="A14"/>
    </sheetView>
  </sheetViews>
  <sheetFormatPr defaultColWidth="11" defaultRowHeight="15.9" outlineLevelRow="1" x14ac:dyDescent="0.45"/>
  <cols>
    <col min="1" max="1" width="5.35546875" style="1" customWidth="1"/>
    <col min="2" max="2" width="63.5" style="1" customWidth="1"/>
    <col min="3" max="3" width="3.640625" style="1" customWidth="1"/>
    <col min="4" max="4" width="17.2109375" style="1" customWidth="1"/>
    <col min="5" max="5" width="17.85546875" style="1" customWidth="1"/>
    <col min="6" max="7" width="17.35546875" style="1" customWidth="1"/>
    <col min="8" max="8" width="16.35546875" style="1" customWidth="1"/>
    <col min="9" max="9" width="14.7109375" style="1" customWidth="1"/>
    <col min="10" max="10" width="15.2109375" style="1" customWidth="1"/>
    <col min="11" max="11" width="13.140625" style="1" customWidth="1"/>
    <col min="12" max="12" width="22" customWidth="1"/>
    <col min="13" max="13" width="7.640625" bestFit="1" customWidth="1"/>
    <col min="14" max="14" width="9.85546875" bestFit="1" customWidth="1"/>
    <col min="15" max="15" width="7.640625" bestFit="1" customWidth="1"/>
  </cols>
  <sheetData>
    <row r="1" spans="1:20" ht="16.2" customHeight="1" x14ac:dyDescent="0.45">
      <c r="A1" s="87"/>
      <c r="B1" s="87"/>
      <c r="C1" s="292"/>
      <c r="D1" s="166"/>
      <c r="E1" s="313"/>
      <c r="F1" s="310"/>
      <c r="G1" s="310"/>
      <c r="H1" s="277"/>
      <c r="I1" s="277"/>
      <c r="J1" s="277"/>
      <c r="K1" s="282"/>
    </row>
    <row r="2" spans="1:20" ht="18" customHeight="1" x14ac:dyDescent="0.45">
      <c r="A2" s="166"/>
      <c r="B2" s="166"/>
      <c r="C2" s="292"/>
      <c r="D2" s="299">
        <v>2020</v>
      </c>
      <c r="E2" s="311">
        <v>2021</v>
      </c>
      <c r="F2" s="311">
        <v>2022</v>
      </c>
      <c r="G2" s="311">
        <v>2023</v>
      </c>
      <c r="H2" s="394">
        <v>2024</v>
      </c>
      <c r="I2" s="394"/>
      <c r="J2" s="394"/>
      <c r="K2" s="395"/>
    </row>
    <row r="3" spans="1:20" ht="15" customHeight="1" x14ac:dyDescent="0.45">
      <c r="A3" s="330" t="s">
        <v>138</v>
      </c>
      <c r="B3" s="303"/>
      <c r="C3" s="304"/>
      <c r="D3" s="300"/>
      <c r="E3" s="312"/>
      <c r="F3" s="312"/>
      <c r="G3" s="312"/>
      <c r="H3" s="301" t="s">
        <v>1</v>
      </c>
      <c r="I3" s="301" t="s">
        <v>99</v>
      </c>
      <c r="J3" s="301" t="s">
        <v>100</v>
      </c>
      <c r="K3" s="302" t="s">
        <v>101</v>
      </c>
      <c r="Q3" s="2"/>
      <c r="R3" s="2"/>
      <c r="S3" s="2"/>
      <c r="T3" s="2"/>
    </row>
    <row r="4" spans="1:20" ht="18" customHeight="1" x14ac:dyDescent="0.45">
      <c r="D4" s="11"/>
      <c r="E4" s="11"/>
      <c r="F4" s="11"/>
      <c r="G4" s="11"/>
      <c r="H4" s="11"/>
      <c r="I4" s="11"/>
      <c r="J4" s="11"/>
      <c r="K4" s="11"/>
    </row>
    <row r="5" spans="1:20" ht="17.149999999999999" customHeight="1" x14ac:dyDescent="0.45">
      <c r="A5" s="171"/>
      <c r="B5" s="278" t="s">
        <v>110</v>
      </c>
      <c r="C5" s="279"/>
      <c r="D5" s="169"/>
      <c r="E5" s="169"/>
      <c r="F5" s="169"/>
      <c r="G5" s="280"/>
      <c r="H5" s="280"/>
      <c r="I5" s="280"/>
      <c r="J5" s="280"/>
      <c r="K5" s="280"/>
    </row>
    <row r="6" spans="1:20" s="2" customFormat="1" x14ac:dyDescent="0.45">
      <c r="A6" s="3"/>
      <c r="B6" s="298" t="s">
        <v>2</v>
      </c>
      <c r="C6" s="298"/>
      <c r="D6" s="307">
        <v>37419.759000000005</v>
      </c>
      <c r="E6" s="307">
        <v>15975.276999999998</v>
      </c>
      <c r="F6" s="307">
        <v>58220.633999999998</v>
      </c>
      <c r="G6" s="309">
        <v>58867.38</v>
      </c>
      <c r="H6" s="306">
        <v>40712.025000000009</v>
      </c>
      <c r="I6" s="305">
        <v>25256.904000000002</v>
      </c>
      <c r="J6" s="306">
        <v>49090.768000000004</v>
      </c>
      <c r="K6" s="306">
        <v>93757.128000000012</v>
      </c>
      <c r="L6" s="85"/>
      <c r="M6" s="39"/>
      <c r="N6" s="12"/>
      <c r="O6" s="39"/>
    </row>
    <row r="7" spans="1:20" outlineLevel="1" x14ac:dyDescent="0.45">
      <c r="B7" s="281" t="s">
        <v>30</v>
      </c>
      <c r="C7" s="281"/>
      <c r="D7" s="293">
        <v>13720.807000000001</v>
      </c>
      <c r="E7" s="293">
        <v>7140.1059999999998</v>
      </c>
      <c r="F7" s="293">
        <v>3898.3180000000002</v>
      </c>
      <c r="G7" s="293">
        <v>11717.739</v>
      </c>
      <c r="H7" s="124">
        <v>13421.894</v>
      </c>
      <c r="I7" s="124">
        <v>14056.831</v>
      </c>
      <c r="J7" s="124">
        <v>36867.692000000003</v>
      </c>
      <c r="K7" s="124">
        <v>16922.425999999999</v>
      </c>
      <c r="L7" s="45"/>
      <c r="M7" s="39"/>
      <c r="N7" s="12"/>
      <c r="O7" s="39"/>
    </row>
    <row r="8" spans="1:20" outlineLevel="1" x14ac:dyDescent="0.45">
      <c r="B8" s="93" t="s">
        <v>31</v>
      </c>
      <c r="C8" s="93"/>
      <c r="D8" s="293">
        <v>5970.4350000000004</v>
      </c>
      <c r="E8" s="293">
        <v>6263.9440000000004</v>
      </c>
      <c r="F8" s="293">
        <v>32261.769</v>
      </c>
      <c r="G8" s="293">
        <v>6944.8540000000003</v>
      </c>
      <c r="H8" s="124">
        <v>5500.1540000000005</v>
      </c>
      <c r="I8" s="124">
        <v>7604.9880000000003</v>
      </c>
      <c r="J8" s="124">
        <v>7238.9660000000003</v>
      </c>
      <c r="K8" s="124">
        <v>9214.1470000000008</v>
      </c>
      <c r="L8" s="45"/>
      <c r="M8" s="39"/>
      <c r="N8" s="12"/>
      <c r="O8" s="39"/>
    </row>
    <row r="9" spans="1:20" outlineLevel="1" x14ac:dyDescent="0.45">
      <c r="B9" s="94" t="s">
        <v>32</v>
      </c>
      <c r="C9" s="94"/>
      <c r="D9" s="293">
        <v>2583.2190000000001</v>
      </c>
      <c r="E9" s="293">
        <v>2581.3180000000002</v>
      </c>
      <c r="F9" s="293">
        <v>3196.0129999999999</v>
      </c>
      <c r="G9" s="293">
        <v>3638.3580000000002</v>
      </c>
      <c r="H9" s="124">
        <v>2901.2350000000001</v>
      </c>
      <c r="I9" s="124">
        <v>2329.9659999999999</v>
      </c>
      <c r="J9" s="124">
        <v>2548.7620000000002</v>
      </c>
      <c r="K9" s="124">
        <v>2577.317</v>
      </c>
      <c r="L9" s="45"/>
      <c r="M9" s="39"/>
      <c r="N9" s="12"/>
      <c r="O9" s="39"/>
    </row>
    <row r="10" spans="1:20" ht="17.149999999999999" customHeight="1" outlineLevel="1" x14ac:dyDescent="0.45">
      <c r="B10" s="95" t="s">
        <v>33</v>
      </c>
      <c r="C10" s="95"/>
      <c r="D10" s="293">
        <v>15106.96</v>
      </c>
      <c r="E10" s="293">
        <v>0</v>
      </c>
      <c r="F10" s="293">
        <v>0</v>
      </c>
      <c r="G10" s="293">
        <v>0</v>
      </c>
      <c r="H10" s="124">
        <v>3093.4720000000002</v>
      </c>
      <c r="I10" s="124">
        <v>1204.8579999999999</v>
      </c>
      <c r="J10" s="124">
        <v>2071.875</v>
      </c>
      <c r="K10" s="124">
        <v>59378.669000000002</v>
      </c>
      <c r="L10" s="45"/>
      <c r="M10" s="39"/>
      <c r="N10" s="12"/>
      <c r="O10" s="39"/>
    </row>
    <row r="11" spans="1:20" outlineLevel="1" x14ac:dyDescent="0.45">
      <c r="B11" s="95" t="s">
        <v>146</v>
      </c>
      <c r="C11" s="95"/>
      <c r="D11" s="293">
        <v>47.3</v>
      </c>
      <c r="E11" s="293">
        <v>19.576000000000001</v>
      </c>
      <c r="F11" s="293">
        <v>19007.862000000001</v>
      </c>
      <c r="G11" s="293">
        <v>36731.593999999997</v>
      </c>
      <c r="H11" s="124">
        <v>16001.146000000001</v>
      </c>
      <c r="I11" s="124">
        <v>157.58000000000001</v>
      </c>
      <c r="J11" s="124">
        <v>431.66500000000002</v>
      </c>
      <c r="K11" s="124">
        <v>5860.7579999999998</v>
      </c>
      <c r="L11" s="45"/>
      <c r="M11" s="39"/>
      <c r="N11" s="12"/>
      <c r="O11" s="39"/>
    </row>
    <row r="12" spans="1:20" outlineLevel="1" x14ac:dyDescent="0.45">
      <c r="B12" s="96" t="s">
        <v>34</v>
      </c>
      <c r="C12" s="96"/>
      <c r="D12" s="293">
        <v>-8.9619999999999997</v>
      </c>
      <c r="E12" s="293">
        <v>-29.667000000000002</v>
      </c>
      <c r="F12" s="293">
        <v>-143.328</v>
      </c>
      <c r="G12" s="293">
        <v>-165.16499999999999</v>
      </c>
      <c r="H12" s="124">
        <v>-205.876</v>
      </c>
      <c r="I12" s="124">
        <v>-97.319000000000003</v>
      </c>
      <c r="J12" s="124">
        <v>-68.191999999999993</v>
      </c>
      <c r="K12" s="124">
        <v>-196.18899999999999</v>
      </c>
      <c r="L12" s="45"/>
      <c r="M12" s="39"/>
      <c r="N12" s="12"/>
      <c r="O12" s="39"/>
    </row>
    <row r="13" spans="1:20" s="2" customFormat="1" ht="18" customHeight="1" x14ac:dyDescent="0.45">
      <c r="A13" s="3"/>
      <c r="B13" s="172" t="s">
        <v>167</v>
      </c>
      <c r="C13" s="172"/>
      <c r="D13" s="294">
        <v>32045.072</v>
      </c>
      <c r="E13" s="308">
        <v>33655.83</v>
      </c>
      <c r="F13" s="308">
        <v>25896.337</v>
      </c>
      <c r="G13" s="308">
        <v>29809.861000000001</v>
      </c>
      <c r="H13" s="288">
        <v>37172.101999999999</v>
      </c>
      <c r="I13" s="288">
        <v>48441.040999999997</v>
      </c>
      <c r="J13" s="288">
        <v>66934.657999999996</v>
      </c>
      <c r="K13" s="288">
        <v>78786.038</v>
      </c>
      <c r="L13" s="45"/>
      <c r="M13" s="39"/>
      <c r="N13" s="12"/>
      <c r="O13" s="39"/>
    </row>
    <row r="14" spans="1:20" s="2" customFormat="1" x14ac:dyDescent="0.45">
      <c r="A14" s="3"/>
      <c r="B14" s="171" t="s">
        <v>3</v>
      </c>
      <c r="C14" s="171"/>
      <c r="D14" s="294">
        <v>129862.42200000001</v>
      </c>
      <c r="E14" s="294">
        <v>218361.81399999995</v>
      </c>
      <c r="F14" s="294">
        <v>241504.16300000003</v>
      </c>
      <c r="G14" s="308">
        <v>347739.935</v>
      </c>
      <c r="H14" s="288">
        <v>361718.51799999998</v>
      </c>
      <c r="I14" s="288">
        <v>369734.06599999999</v>
      </c>
      <c r="J14" s="287">
        <v>398293.69699999993</v>
      </c>
      <c r="K14" s="287">
        <v>385805.25099999999</v>
      </c>
      <c r="L14" s="85"/>
      <c r="M14" s="39"/>
      <c r="N14" s="12"/>
      <c r="O14" s="39"/>
    </row>
    <row r="15" spans="1:20" s="2" customFormat="1" outlineLevel="1" x14ac:dyDescent="0.45">
      <c r="A15" s="3"/>
      <c r="B15" s="97" t="s">
        <v>35</v>
      </c>
      <c r="C15" s="97"/>
      <c r="D15" s="293">
        <v>71926.77607998137</v>
      </c>
      <c r="E15" s="293">
        <v>139002.79999999999</v>
      </c>
      <c r="F15" s="293">
        <v>149720.136</v>
      </c>
      <c r="G15" s="293">
        <v>206706.97099999999</v>
      </c>
      <c r="H15" s="124">
        <v>218850.546</v>
      </c>
      <c r="I15" s="124">
        <v>230325.86300000001</v>
      </c>
      <c r="J15" s="124">
        <v>243668.45099999997</v>
      </c>
      <c r="K15" s="124">
        <v>223508.54800000001</v>
      </c>
      <c r="L15" s="85"/>
      <c r="M15" s="39"/>
      <c r="N15" s="12"/>
      <c r="O15" s="39"/>
    </row>
    <row r="16" spans="1:20" s="2" customFormat="1" outlineLevel="1" x14ac:dyDescent="0.45">
      <c r="A16" s="3"/>
      <c r="B16" s="97" t="s">
        <v>36</v>
      </c>
      <c r="C16" s="97"/>
      <c r="D16" s="293">
        <v>17639.143071311839</v>
      </c>
      <c r="E16" s="293">
        <v>31578.259000000002</v>
      </c>
      <c r="F16" s="293">
        <v>49101.119000000006</v>
      </c>
      <c r="G16" s="293">
        <v>69176.884999999995</v>
      </c>
      <c r="H16" s="124">
        <v>71504.628999999986</v>
      </c>
      <c r="I16" s="124">
        <v>74150.347000000009</v>
      </c>
      <c r="J16" s="124">
        <v>81027.168999999994</v>
      </c>
      <c r="K16" s="124">
        <v>85103.84</v>
      </c>
      <c r="L16" s="85"/>
      <c r="M16" s="39"/>
      <c r="N16" s="12"/>
      <c r="O16" s="39"/>
    </row>
    <row r="17" spans="1:24" s="2" customFormat="1" outlineLevel="1" x14ac:dyDescent="0.45">
      <c r="A17" s="3"/>
      <c r="B17" s="97" t="s">
        <v>37</v>
      </c>
      <c r="C17" s="97"/>
      <c r="D17" s="293">
        <v>13751.628883710951</v>
      </c>
      <c r="E17" s="293">
        <v>16159.753999999999</v>
      </c>
      <c r="F17" s="293">
        <v>22423.973000000002</v>
      </c>
      <c r="G17" s="293">
        <v>24271.414000000001</v>
      </c>
      <c r="H17" s="124">
        <v>25537.894</v>
      </c>
      <c r="I17" s="124">
        <v>27713.543999999998</v>
      </c>
      <c r="J17" s="124">
        <v>28061.14</v>
      </c>
      <c r="K17" s="124">
        <v>27851.210999999999</v>
      </c>
      <c r="L17" s="45"/>
      <c r="M17" s="39"/>
      <c r="N17" s="12"/>
      <c r="O17" s="39"/>
    </row>
    <row r="18" spans="1:24" s="2" customFormat="1" outlineLevel="1" x14ac:dyDescent="0.45">
      <c r="A18" s="3"/>
      <c r="B18" s="98" t="s">
        <v>144</v>
      </c>
      <c r="C18" s="98"/>
      <c r="D18" s="293">
        <v>26548.367345924533</v>
      </c>
      <c r="E18" s="293">
        <v>31621.001999999997</v>
      </c>
      <c r="F18" s="293">
        <v>20258.935000000001</v>
      </c>
      <c r="G18" s="293">
        <v>47584.665000000001</v>
      </c>
      <c r="H18" s="124">
        <v>45825.449000000001</v>
      </c>
      <c r="I18" s="124">
        <v>37544.311999999998</v>
      </c>
      <c r="J18" s="124">
        <v>45536.936999999998</v>
      </c>
      <c r="K18" s="124">
        <v>49341.652000000002</v>
      </c>
      <c r="L18" s="85"/>
      <c r="M18" s="39"/>
      <c r="N18" s="12"/>
      <c r="O18" s="39"/>
    </row>
    <row r="19" spans="1:24" s="2" customFormat="1" outlineLevel="1" x14ac:dyDescent="0.45">
      <c r="A19" s="3"/>
      <c r="B19" s="99" t="s">
        <v>113</v>
      </c>
      <c r="C19" s="99"/>
      <c r="D19" s="295">
        <v>147894.22500000001</v>
      </c>
      <c r="E19" s="295">
        <v>240371.65499999997</v>
      </c>
      <c r="F19" s="295">
        <v>278865.90600000002</v>
      </c>
      <c r="G19" s="295">
        <v>389592.908</v>
      </c>
      <c r="H19" s="289">
        <v>408017.37400000001</v>
      </c>
      <c r="I19" s="289">
        <v>418610.087</v>
      </c>
      <c r="J19" s="289">
        <v>449786.72199999995</v>
      </c>
      <c r="K19" s="289">
        <v>434888.70199999999</v>
      </c>
      <c r="L19" s="85"/>
      <c r="M19" s="39"/>
      <c r="N19" s="12"/>
      <c r="O19" s="39"/>
    </row>
    <row r="20" spans="1:24" s="2" customFormat="1" outlineLevel="1" x14ac:dyDescent="0.45">
      <c r="A20" s="3"/>
      <c r="B20" s="100" t="s">
        <v>35</v>
      </c>
      <c r="C20" s="100"/>
      <c r="D20" s="293">
        <v>81346.165999999997</v>
      </c>
      <c r="E20" s="293">
        <v>152127.715</v>
      </c>
      <c r="F20" s="293">
        <v>173721.989</v>
      </c>
      <c r="G20" s="293">
        <v>232593.383</v>
      </c>
      <c r="H20" s="124">
        <v>247220.394</v>
      </c>
      <c r="I20" s="124">
        <v>259661.413</v>
      </c>
      <c r="J20" s="124">
        <v>275499.17099999997</v>
      </c>
      <c r="K20" s="124">
        <v>253004.70699999999</v>
      </c>
      <c r="L20" s="85"/>
      <c r="M20" s="39"/>
      <c r="N20" s="12"/>
      <c r="O20" s="39"/>
    </row>
    <row r="21" spans="1:24" s="2" customFormat="1" outlineLevel="1" x14ac:dyDescent="0.45">
      <c r="A21" s="3"/>
      <c r="B21" s="100" t="s">
        <v>36</v>
      </c>
      <c r="C21" s="100"/>
      <c r="D21" s="293">
        <v>21873.579000000002</v>
      </c>
      <c r="E21" s="293">
        <v>36932.58</v>
      </c>
      <c r="F21" s="293">
        <v>59314.641000000003</v>
      </c>
      <c r="G21" s="293">
        <v>82032.06</v>
      </c>
      <c r="H21" s="124">
        <v>86269.876999999993</v>
      </c>
      <c r="I21" s="124">
        <v>90494.679000000004</v>
      </c>
      <c r="J21" s="124">
        <v>97267.573999999993</v>
      </c>
      <c r="K21" s="124">
        <v>101249.213</v>
      </c>
      <c r="L21" s="85"/>
      <c r="M21" s="39"/>
      <c r="N21" s="12"/>
      <c r="O21" s="39"/>
      <c r="Q21" s="12"/>
      <c r="R21" s="12"/>
      <c r="S21" s="12"/>
      <c r="T21" s="12"/>
      <c r="U21" s="39"/>
      <c r="V21" s="39"/>
      <c r="W21" s="39"/>
      <c r="X21" s="39"/>
    </row>
    <row r="22" spans="1:24" s="2" customFormat="1" outlineLevel="1" x14ac:dyDescent="0.45">
      <c r="A22" s="3"/>
      <c r="B22" s="100" t="s">
        <v>37</v>
      </c>
      <c r="C22" s="100"/>
      <c r="D22" s="293">
        <v>14384.153</v>
      </c>
      <c r="E22" s="293">
        <v>16552.838</v>
      </c>
      <c r="F22" s="293">
        <v>22730.366000000002</v>
      </c>
      <c r="G22" s="293">
        <v>24491.292000000001</v>
      </c>
      <c r="H22" s="124">
        <v>25790.893</v>
      </c>
      <c r="I22" s="124">
        <v>27962.277999999998</v>
      </c>
      <c r="J22" s="124">
        <v>28354.567999999999</v>
      </c>
      <c r="K22" s="124">
        <v>28143.527999999998</v>
      </c>
      <c r="L22" s="85"/>
      <c r="M22" s="39"/>
      <c r="N22" s="12"/>
      <c r="O22" s="39"/>
      <c r="Q22" s="12"/>
      <c r="R22" s="12"/>
      <c r="S22" s="12"/>
      <c r="T22" s="12"/>
      <c r="U22" s="39"/>
      <c r="V22" s="39"/>
      <c r="W22" s="39"/>
      <c r="X22" s="39"/>
    </row>
    <row r="23" spans="1:24" s="2" customFormat="1" outlineLevel="1" x14ac:dyDescent="0.45">
      <c r="A23" s="3"/>
      <c r="B23" s="100" t="s">
        <v>145</v>
      </c>
      <c r="C23" s="100"/>
      <c r="D23" s="293">
        <v>30290.327000000001</v>
      </c>
      <c r="E23" s="293">
        <v>34758.521999999997</v>
      </c>
      <c r="F23" s="293">
        <v>23098.91</v>
      </c>
      <c r="G23" s="293">
        <v>50476.173000000003</v>
      </c>
      <c r="H23" s="124">
        <v>48736.21</v>
      </c>
      <c r="I23" s="124">
        <v>40491.716999999997</v>
      </c>
      <c r="J23" s="124">
        <v>48665.409</v>
      </c>
      <c r="K23" s="124">
        <v>52491.254000000001</v>
      </c>
      <c r="L23" s="85"/>
      <c r="M23" s="39"/>
      <c r="N23" s="12"/>
      <c r="O23" s="39"/>
      <c r="Q23" s="12"/>
      <c r="R23" s="12"/>
      <c r="S23" s="12"/>
      <c r="T23" s="12"/>
      <c r="U23" s="39"/>
      <c r="V23" s="39"/>
      <c r="W23" s="39"/>
      <c r="X23" s="39"/>
    </row>
    <row r="24" spans="1:24" s="2" customFormat="1" ht="15.75" customHeight="1" outlineLevel="1" x14ac:dyDescent="0.45">
      <c r="A24" s="3"/>
      <c r="B24" s="101" t="s">
        <v>38</v>
      </c>
      <c r="C24" s="101"/>
      <c r="D24" s="296">
        <v>-18031.803</v>
      </c>
      <c r="E24" s="296">
        <v>-22009.841</v>
      </c>
      <c r="F24" s="296">
        <v>-37361.742999999995</v>
      </c>
      <c r="G24" s="296">
        <v>-41852.972999999998</v>
      </c>
      <c r="H24" s="290">
        <v>-46298.856000000007</v>
      </c>
      <c r="I24" s="290">
        <v>-48876.020999999993</v>
      </c>
      <c r="J24" s="290">
        <v>-51493.025000000001</v>
      </c>
      <c r="K24" s="290">
        <v>-49083.451000000001</v>
      </c>
      <c r="L24" s="85"/>
      <c r="M24" s="39"/>
      <c r="N24" s="12"/>
      <c r="O24" s="39"/>
    </row>
    <row r="25" spans="1:24" s="2" customFormat="1" outlineLevel="1" x14ac:dyDescent="0.45">
      <c r="A25" s="3"/>
      <c r="B25" s="102" t="s">
        <v>35</v>
      </c>
      <c r="C25" s="102"/>
      <c r="D25" s="297">
        <v>-9419.3899200186279</v>
      </c>
      <c r="E25" s="293">
        <v>-13124.915000000001</v>
      </c>
      <c r="F25" s="293">
        <v>-24001.852999999999</v>
      </c>
      <c r="G25" s="293">
        <v>-25886.412</v>
      </c>
      <c r="H25" s="124">
        <v>-28369.848000000002</v>
      </c>
      <c r="I25" s="124">
        <v>-29335.55</v>
      </c>
      <c r="J25" s="124">
        <v>-31830.720000000001</v>
      </c>
      <c r="K25" s="124">
        <v>-29496.159</v>
      </c>
      <c r="L25" s="85"/>
      <c r="M25" s="39"/>
      <c r="N25" s="12"/>
      <c r="O25" s="39"/>
    </row>
    <row r="26" spans="1:24" s="2" customFormat="1" outlineLevel="1" x14ac:dyDescent="0.45">
      <c r="A26" s="3"/>
      <c r="B26" s="102" t="s">
        <v>36</v>
      </c>
      <c r="C26" s="102"/>
      <c r="D26" s="297">
        <v>-4234.4359286881627</v>
      </c>
      <c r="E26" s="293">
        <v>-5354.3209999999999</v>
      </c>
      <c r="F26" s="293">
        <v>-10213.522000000001</v>
      </c>
      <c r="G26" s="293">
        <v>-12855.174999999999</v>
      </c>
      <c r="H26" s="124">
        <v>-14765.248</v>
      </c>
      <c r="I26" s="124">
        <v>-16344.332</v>
      </c>
      <c r="J26" s="124">
        <v>-16240.405000000001</v>
      </c>
      <c r="K26" s="124">
        <v>-16145.373</v>
      </c>
      <c r="L26" s="85"/>
      <c r="M26" s="39"/>
      <c r="N26" s="12"/>
      <c r="O26" s="39"/>
      <c r="Q26" s="12"/>
      <c r="R26" s="12"/>
      <c r="S26" s="12"/>
      <c r="T26" s="12"/>
      <c r="U26" s="39"/>
      <c r="V26" s="39"/>
      <c r="W26" s="39"/>
      <c r="X26" s="39"/>
    </row>
    <row r="27" spans="1:24" s="2" customFormat="1" outlineLevel="1" x14ac:dyDescent="0.45">
      <c r="A27" s="3"/>
      <c r="B27" s="102" t="s">
        <v>37</v>
      </c>
      <c r="C27" s="102"/>
      <c r="D27" s="297">
        <v>-632.52411628904906</v>
      </c>
      <c r="E27" s="293">
        <v>-393.084</v>
      </c>
      <c r="F27" s="293">
        <v>-306.39299999999997</v>
      </c>
      <c r="G27" s="293">
        <v>-219.87799999999999</v>
      </c>
      <c r="H27" s="124">
        <v>-252.999</v>
      </c>
      <c r="I27" s="124">
        <v>-248.73400000000001</v>
      </c>
      <c r="J27" s="124">
        <v>-293.428</v>
      </c>
      <c r="K27" s="124">
        <v>-292.31700000000001</v>
      </c>
      <c r="L27" s="85"/>
      <c r="M27" s="39"/>
      <c r="N27" s="12"/>
      <c r="O27" s="39"/>
      <c r="Q27" s="12"/>
      <c r="R27" s="12"/>
      <c r="S27" s="12"/>
      <c r="T27" s="12"/>
      <c r="U27" s="39"/>
      <c r="V27" s="39"/>
      <c r="W27" s="39"/>
      <c r="X27" s="39"/>
    </row>
    <row r="28" spans="1:24" s="2" customFormat="1" outlineLevel="1" x14ac:dyDescent="0.45">
      <c r="A28" s="3"/>
      <c r="B28" s="102" t="s">
        <v>145</v>
      </c>
      <c r="C28" s="102"/>
      <c r="D28" s="297">
        <v>-3741.9596540754701</v>
      </c>
      <c r="E28" s="293">
        <v>-3137.52</v>
      </c>
      <c r="F28" s="293">
        <v>-2839.9749999999999</v>
      </c>
      <c r="G28" s="293">
        <v>-2891.5079999999998</v>
      </c>
      <c r="H28" s="124">
        <v>-2910.761</v>
      </c>
      <c r="I28" s="124">
        <v>-2947.4050000000002</v>
      </c>
      <c r="J28" s="124">
        <v>-3128.4720000000002</v>
      </c>
      <c r="K28" s="124">
        <v>-3149.6019999999999</v>
      </c>
      <c r="M28" s="39"/>
      <c r="N28" s="12"/>
      <c r="O28" s="39"/>
      <c r="Q28" s="12"/>
      <c r="R28" s="12"/>
      <c r="S28" s="12"/>
      <c r="T28" s="12"/>
      <c r="U28" s="39"/>
      <c r="V28" s="39"/>
      <c r="W28" s="39"/>
      <c r="X28" s="39"/>
    </row>
    <row r="29" spans="1:24" x14ac:dyDescent="0.45">
      <c r="B29" s="171" t="s">
        <v>0</v>
      </c>
      <c r="C29" s="171"/>
      <c r="D29" s="294">
        <v>2950.308</v>
      </c>
      <c r="E29" s="308">
        <v>3513.2890000000002</v>
      </c>
      <c r="F29" s="308">
        <v>3427.7719999999999</v>
      </c>
      <c r="G29" s="308">
        <v>11702.565000000001</v>
      </c>
      <c r="H29" s="288">
        <v>12765.566999999999</v>
      </c>
      <c r="I29" s="288">
        <v>8634.884</v>
      </c>
      <c r="J29" s="288">
        <v>9912.4390000000003</v>
      </c>
      <c r="K29" s="288">
        <v>10643.891</v>
      </c>
      <c r="M29" s="39"/>
      <c r="N29" s="12"/>
      <c r="O29" s="39"/>
    </row>
    <row r="30" spans="1:24" x14ac:dyDescent="0.45">
      <c r="B30" s="171" t="s">
        <v>4</v>
      </c>
      <c r="C30" s="171"/>
      <c r="D30" s="294">
        <v>559.12599999999998</v>
      </c>
      <c r="E30" s="308">
        <v>901.51700000000005</v>
      </c>
      <c r="F30" s="308">
        <v>840.20699999999999</v>
      </c>
      <c r="G30" s="308">
        <v>905.22299999999996</v>
      </c>
      <c r="H30" s="288">
        <v>876.76199999999994</v>
      </c>
      <c r="I30" s="288">
        <v>877.25900000000001</v>
      </c>
      <c r="J30" s="288">
        <v>826.505</v>
      </c>
      <c r="K30" s="288">
        <v>822.90200000000004</v>
      </c>
      <c r="M30" s="39"/>
      <c r="N30" s="12"/>
      <c r="O30" s="39"/>
    </row>
    <row r="31" spans="1:24" x14ac:dyDescent="0.45">
      <c r="B31" s="171" t="s">
        <v>5</v>
      </c>
      <c r="C31" s="171"/>
      <c r="D31" s="294">
        <v>2523.6190000000001</v>
      </c>
      <c r="E31" s="308">
        <v>1374.049</v>
      </c>
      <c r="F31" s="308">
        <v>375.18400000000003</v>
      </c>
      <c r="G31" s="308">
        <v>226.934</v>
      </c>
      <c r="H31" s="288">
        <v>213.666</v>
      </c>
      <c r="I31" s="288">
        <v>249.67669810999931</v>
      </c>
      <c r="J31" s="288">
        <v>234.84079616999998</v>
      </c>
      <c r="K31" s="288">
        <v>116.30474699999951</v>
      </c>
      <c r="M31" s="39"/>
      <c r="N31" s="12"/>
      <c r="O31" s="39"/>
    </row>
    <row r="32" spans="1:24" x14ac:dyDescent="0.45">
      <c r="B32" s="171" t="s">
        <v>6</v>
      </c>
      <c r="C32" s="171"/>
      <c r="D32" s="294">
        <v>0</v>
      </c>
      <c r="E32" s="308">
        <v>1152.723</v>
      </c>
      <c r="F32" s="308">
        <v>4112.5360000000001</v>
      </c>
      <c r="G32" s="308">
        <v>7707.8810000000003</v>
      </c>
      <c r="H32" s="288">
        <v>7482.0839999999998</v>
      </c>
      <c r="I32" s="288">
        <v>7387.5983018900006</v>
      </c>
      <c r="J32" s="288">
        <v>7259.8682038300003</v>
      </c>
      <c r="K32" s="288">
        <v>7225.5272530000002</v>
      </c>
      <c r="M32" s="39"/>
      <c r="N32" s="12"/>
      <c r="O32" s="39"/>
    </row>
    <row r="33" spans="1:24" x14ac:dyDescent="0.45">
      <c r="B33" s="171" t="s">
        <v>7</v>
      </c>
      <c r="C33" s="171"/>
      <c r="D33" s="294">
        <v>6713.93</v>
      </c>
      <c r="E33" s="308">
        <v>7778.5020000000004</v>
      </c>
      <c r="F33" s="308">
        <v>9379.3349999999991</v>
      </c>
      <c r="G33" s="308">
        <v>11928.56</v>
      </c>
      <c r="H33" s="288">
        <v>12064.715</v>
      </c>
      <c r="I33" s="288">
        <v>12422.007</v>
      </c>
      <c r="J33" s="288">
        <v>12817.924999999999</v>
      </c>
      <c r="K33" s="288">
        <v>13477.258</v>
      </c>
      <c r="M33" s="39"/>
      <c r="N33" s="12"/>
      <c r="O33" s="39"/>
    </row>
    <row r="34" spans="1:24" x14ac:dyDescent="0.45">
      <c r="B34" s="171" t="s">
        <v>8</v>
      </c>
      <c r="C34" s="171"/>
      <c r="D34" s="294">
        <v>0</v>
      </c>
      <c r="E34" s="308">
        <v>73.195999999999998</v>
      </c>
      <c r="F34" s="294">
        <v>0</v>
      </c>
      <c r="G34" s="308">
        <v>20.774000000000001</v>
      </c>
      <c r="H34" s="288">
        <v>397.37700000000001</v>
      </c>
      <c r="I34" s="288">
        <v>318.99099999999999</v>
      </c>
      <c r="J34" s="288">
        <v>81.058000000000007</v>
      </c>
      <c r="K34" s="288">
        <v>763.572</v>
      </c>
      <c r="M34" s="39"/>
      <c r="N34" s="12"/>
      <c r="O34" s="39"/>
    </row>
    <row r="35" spans="1:24" x14ac:dyDescent="0.45">
      <c r="B35" s="171" t="s">
        <v>9</v>
      </c>
      <c r="C35" s="171"/>
      <c r="D35" s="294">
        <v>3253.1950000000002</v>
      </c>
      <c r="E35" s="308">
        <v>3259.1669999999999</v>
      </c>
      <c r="F35" s="308">
        <v>3286.4760000000001</v>
      </c>
      <c r="G35" s="308">
        <v>3296.2089999999998</v>
      </c>
      <c r="H35" s="288">
        <v>3324.596</v>
      </c>
      <c r="I35" s="288">
        <v>3324.1289999999999</v>
      </c>
      <c r="J35" s="288">
        <v>3537.3960000000002</v>
      </c>
      <c r="K35" s="288">
        <v>4561.8</v>
      </c>
      <c r="M35" s="39"/>
      <c r="N35" s="12"/>
      <c r="O35" s="39"/>
    </row>
    <row r="36" spans="1:24" x14ac:dyDescent="0.45">
      <c r="B36" s="171" t="s">
        <v>10</v>
      </c>
      <c r="C36" s="171"/>
      <c r="D36" s="294">
        <v>1437.8349999999859</v>
      </c>
      <c r="E36" s="308">
        <v>2204.346</v>
      </c>
      <c r="F36" s="308">
        <v>9958.6790000000001</v>
      </c>
      <c r="G36" s="308">
        <v>7911.5569999999998</v>
      </c>
      <c r="H36" s="288">
        <v>9935.5789999999997</v>
      </c>
      <c r="I36" s="288">
        <v>6882.7110000000002</v>
      </c>
      <c r="J36" s="288">
        <v>5968.808</v>
      </c>
      <c r="K36" s="288">
        <v>6504.5590000000002</v>
      </c>
      <c r="M36" s="39"/>
      <c r="N36" s="12"/>
      <c r="O36" s="39"/>
    </row>
    <row r="37" spans="1:24" x14ac:dyDescent="0.45">
      <c r="D37" s="63"/>
      <c r="E37" s="64"/>
      <c r="F37" s="64"/>
      <c r="G37" s="64"/>
      <c r="H37" s="64"/>
      <c r="I37" s="64"/>
      <c r="J37" s="64"/>
      <c r="K37" s="64"/>
      <c r="M37" s="39"/>
      <c r="N37" s="12"/>
      <c r="O37" s="39"/>
    </row>
    <row r="38" spans="1:24" x14ac:dyDescent="0.45">
      <c r="B38" s="237" t="s">
        <v>11</v>
      </c>
      <c r="C38" s="237"/>
      <c r="D38" s="242">
        <v>216764.90599999999</v>
      </c>
      <c r="E38" s="242">
        <v>288249.70999999996</v>
      </c>
      <c r="F38" s="243">
        <v>357001.32300000009</v>
      </c>
      <c r="G38" s="243">
        <v>480116.87899999996</v>
      </c>
      <c r="H38" s="243">
        <v>486662.99100000004</v>
      </c>
      <c r="I38" s="243">
        <v>483529.26700000005</v>
      </c>
      <c r="J38" s="243">
        <v>554957.96299999987</v>
      </c>
      <c r="K38" s="243">
        <v>602464.23100000003</v>
      </c>
      <c r="M38" s="39"/>
      <c r="N38" s="12"/>
      <c r="O38" s="39"/>
    </row>
    <row r="39" spans="1:24" x14ac:dyDescent="0.45">
      <c r="B39" s="3"/>
      <c r="C39" s="3"/>
      <c r="D39" s="65"/>
      <c r="E39" s="65"/>
      <c r="F39" s="66"/>
      <c r="G39" s="66"/>
      <c r="H39" s="66"/>
      <c r="I39" s="66"/>
      <c r="J39" s="66"/>
      <c r="K39" s="66"/>
      <c r="M39" s="39"/>
      <c r="N39" s="12"/>
      <c r="O39" s="39"/>
    </row>
    <row r="40" spans="1:24" ht="16.2" customHeight="1" x14ac:dyDescent="0.45">
      <c r="A40" s="171"/>
      <c r="B40" s="278" t="s">
        <v>12</v>
      </c>
      <c r="C40" s="208"/>
      <c r="D40" s="291"/>
      <c r="E40" s="314"/>
      <c r="F40" s="291"/>
      <c r="G40" s="314"/>
      <c r="H40" s="291"/>
      <c r="I40" s="291"/>
      <c r="J40" s="291"/>
      <c r="K40" s="291"/>
      <c r="M40" s="39"/>
      <c r="N40" s="12"/>
      <c r="O40" s="39"/>
    </row>
    <row r="41" spans="1:24" s="2" customFormat="1" x14ac:dyDescent="0.45">
      <c r="A41" s="174"/>
      <c r="B41" s="298" t="s">
        <v>13</v>
      </c>
      <c r="C41" s="298"/>
      <c r="D41" s="317">
        <v>24462.173000000003</v>
      </c>
      <c r="E41" s="317">
        <v>21429.289000000001</v>
      </c>
      <c r="F41" s="315">
        <v>10983.628000000001</v>
      </c>
      <c r="G41" s="317">
        <v>35458.347999999998</v>
      </c>
      <c r="H41" s="316">
        <v>23078.863000000001</v>
      </c>
      <c r="I41" s="316">
        <v>16037.871999999999</v>
      </c>
      <c r="J41" s="316">
        <v>38624.406000000003</v>
      </c>
      <c r="K41" s="316">
        <v>97636.435999999987</v>
      </c>
      <c r="M41" s="39"/>
      <c r="N41" s="12"/>
      <c r="O41" s="39"/>
    </row>
    <row r="42" spans="1:24" outlineLevel="1" x14ac:dyDescent="0.45">
      <c r="B42" s="283" t="s">
        <v>39</v>
      </c>
      <c r="C42" s="283"/>
      <c r="D42" s="318">
        <v>20540.078000000001</v>
      </c>
      <c r="E42" s="320">
        <v>9332.6710000000003</v>
      </c>
      <c r="F42" s="284">
        <v>4001.297</v>
      </c>
      <c r="G42" s="320">
        <v>11961.502</v>
      </c>
      <c r="H42" s="284">
        <v>5005.0770000000002</v>
      </c>
      <c r="I42" s="284">
        <v>7005.8950000000004</v>
      </c>
      <c r="J42" s="284">
        <v>20609.013999999999</v>
      </c>
      <c r="K42" s="284">
        <v>61303.71</v>
      </c>
      <c r="M42" s="39"/>
      <c r="N42" s="12"/>
      <c r="O42" s="39"/>
    </row>
    <row r="43" spans="1:24" outlineLevel="1" x14ac:dyDescent="0.45">
      <c r="B43" s="283" t="s">
        <v>40</v>
      </c>
      <c r="C43" s="283"/>
      <c r="D43" s="318">
        <v>2549.6289999999999</v>
      </c>
      <c r="E43" s="320">
        <v>9473.6</v>
      </c>
      <c r="F43" s="284">
        <v>1894.258</v>
      </c>
      <c r="G43" s="320">
        <v>14231.120999999999</v>
      </c>
      <c r="H43" s="284">
        <v>12629.73</v>
      </c>
      <c r="I43" s="284">
        <v>3226.4459999999999</v>
      </c>
      <c r="J43" s="284">
        <v>15040.63</v>
      </c>
      <c r="K43" s="284">
        <v>31889.038</v>
      </c>
      <c r="M43" s="39"/>
      <c r="N43" s="12"/>
      <c r="O43" s="39"/>
    </row>
    <row r="44" spans="1:24" outlineLevel="1" x14ac:dyDescent="0.45">
      <c r="B44" s="98" t="s">
        <v>41</v>
      </c>
      <c r="C44" s="98"/>
      <c r="D44" s="318">
        <v>1372.4659999999999</v>
      </c>
      <c r="E44" s="318">
        <v>2623.018</v>
      </c>
      <c r="F44" s="284">
        <v>5088.0730000000003</v>
      </c>
      <c r="G44" s="320">
        <v>9265.7250000000004</v>
      </c>
      <c r="H44" s="284">
        <v>5444.0559999999996</v>
      </c>
      <c r="I44" s="284">
        <v>5805.5309999999999</v>
      </c>
      <c r="J44" s="284">
        <v>2974.7620000000002</v>
      </c>
      <c r="K44" s="284">
        <v>4443.6880000000001</v>
      </c>
      <c r="M44" s="39"/>
      <c r="N44" s="12"/>
      <c r="O44" s="39"/>
    </row>
    <row r="45" spans="1:24" s="2" customFormat="1" x14ac:dyDescent="0.45">
      <c r="A45" s="1"/>
      <c r="B45" s="171" t="s">
        <v>14</v>
      </c>
      <c r="C45" s="171"/>
      <c r="D45" s="319">
        <v>149739.239</v>
      </c>
      <c r="E45" s="319">
        <v>200168.29200000002</v>
      </c>
      <c r="F45" s="285">
        <v>257470.39199999999</v>
      </c>
      <c r="G45" s="319">
        <v>332050.90999999997</v>
      </c>
      <c r="H45" s="280">
        <v>347245.76</v>
      </c>
      <c r="I45" s="280">
        <v>332535.44799999997</v>
      </c>
      <c r="J45" s="280">
        <v>377682.58100000001</v>
      </c>
      <c r="K45" s="280">
        <v>359581.76399999997</v>
      </c>
      <c r="M45" s="39"/>
      <c r="N45" s="12"/>
      <c r="O45" s="39"/>
    </row>
    <row r="46" spans="1:24" s="2" customFormat="1" outlineLevel="1" x14ac:dyDescent="0.45">
      <c r="A46" s="1"/>
      <c r="B46" s="103" t="s">
        <v>43</v>
      </c>
      <c r="C46" s="103"/>
      <c r="D46" s="320">
        <v>108041.859</v>
      </c>
      <c r="E46" s="320">
        <v>158198.228</v>
      </c>
      <c r="F46" s="284">
        <v>180974.67300000001</v>
      </c>
      <c r="G46" s="320">
        <v>269835.50699999998</v>
      </c>
      <c r="H46" s="284">
        <v>292224.45799999998</v>
      </c>
      <c r="I46" s="284">
        <v>272904.93799999997</v>
      </c>
      <c r="J46" s="284">
        <v>302387.848</v>
      </c>
      <c r="K46" s="284">
        <v>292959.97899999999</v>
      </c>
      <c r="M46" s="39"/>
      <c r="N46" s="12"/>
      <c r="O46" s="39"/>
      <c r="Q46" s="12"/>
      <c r="R46" s="12"/>
      <c r="S46" s="12"/>
      <c r="T46" s="12"/>
      <c r="U46" s="39"/>
      <c r="V46" s="39"/>
      <c r="W46" s="39"/>
      <c r="X46" s="39"/>
    </row>
    <row r="47" spans="1:24" s="2" customFormat="1" outlineLevel="1" x14ac:dyDescent="0.45">
      <c r="A47" s="1"/>
      <c r="B47" s="103" t="s">
        <v>114</v>
      </c>
      <c r="C47" s="103"/>
      <c r="D47" s="320">
        <v>41697.380000000005</v>
      </c>
      <c r="E47" s="320">
        <v>41970.063999999998</v>
      </c>
      <c r="F47" s="284">
        <v>76495.718999999997</v>
      </c>
      <c r="G47" s="320">
        <v>62215.402999999998</v>
      </c>
      <c r="H47" s="284">
        <v>55021.301999999996</v>
      </c>
      <c r="I47" s="284">
        <v>59630.509999999995</v>
      </c>
      <c r="J47" s="284">
        <v>75294.733000000007</v>
      </c>
      <c r="K47" s="284">
        <v>66621.785000000003</v>
      </c>
      <c r="M47" s="39"/>
      <c r="N47" s="12"/>
      <c r="O47" s="39"/>
      <c r="Q47" s="12"/>
      <c r="R47" s="12"/>
      <c r="S47" s="12"/>
      <c r="T47" s="12"/>
      <c r="U47" s="39"/>
      <c r="V47" s="39"/>
      <c r="W47" s="39"/>
      <c r="X47" s="39"/>
    </row>
    <row r="48" spans="1:24" s="2" customFormat="1" outlineLevel="1" x14ac:dyDescent="0.45">
      <c r="A48" s="1"/>
      <c r="B48" s="104" t="s">
        <v>42</v>
      </c>
      <c r="C48" s="104"/>
      <c r="D48" s="321">
        <v>106808.772</v>
      </c>
      <c r="E48" s="321">
        <v>115863.68950000001</v>
      </c>
      <c r="F48" s="286">
        <v>141951.03400000001</v>
      </c>
      <c r="G48" s="321">
        <f>G49+G50</f>
        <v>198551.92700000003</v>
      </c>
      <c r="H48" s="286">
        <v>214941.52399999998</v>
      </c>
      <c r="I48" s="286">
        <v>216019.6</v>
      </c>
      <c r="J48" s="286">
        <v>214526.40600000002</v>
      </c>
      <c r="K48" s="286">
        <v>225213.39199999999</v>
      </c>
      <c r="M48" s="39"/>
      <c r="N48" s="12"/>
      <c r="O48" s="39"/>
    </row>
    <row r="49" spans="1:24" s="2" customFormat="1" outlineLevel="1" x14ac:dyDescent="0.45">
      <c r="A49" s="1"/>
      <c r="B49" s="105" t="s">
        <v>43</v>
      </c>
      <c r="C49" s="105"/>
      <c r="D49" s="320">
        <v>88590.163</v>
      </c>
      <c r="E49" s="320">
        <v>95209.357000000004</v>
      </c>
      <c r="F49" s="284">
        <v>111183.83</v>
      </c>
      <c r="G49" s="386">
        <v>169062.99600000001</v>
      </c>
      <c r="H49" s="284">
        <v>180788.25599999999</v>
      </c>
      <c r="I49" s="284">
        <v>177832.902</v>
      </c>
      <c r="J49" s="284">
        <v>166849.99100000001</v>
      </c>
      <c r="K49" s="284">
        <v>182207.86600000001</v>
      </c>
      <c r="L49" s="381"/>
      <c r="M49" s="39"/>
      <c r="N49" s="12"/>
      <c r="O49" s="39"/>
      <c r="Q49" s="12"/>
      <c r="R49" s="12"/>
      <c r="S49" s="12"/>
      <c r="T49" s="12"/>
      <c r="U49" s="39"/>
      <c r="V49" s="39"/>
      <c r="W49" s="39"/>
      <c r="X49" s="39"/>
    </row>
    <row r="50" spans="1:24" s="2" customFormat="1" outlineLevel="1" x14ac:dyDescent="0.45">
      <c r="A50" s="1"/>
      <c r="B50" s="105" t="s">
        <v>44</v>
      </c>
      <c r="C50" s="105"/>
      <c r="D50" s="320">
        <v>18218.609</v>
      </c>
      <c r="E50" s="320">
        <v>20654.3325</v>
      </c>
      <c r="F50" s="284">
        <v>30767.204000000002</v>
      </c>
      <c r="G50" s="386">
        <v>29488.931</v>
      </c>
      <c r="H50" s="284">
        <v>34153.267999999996</v>
      </c>
      <c r="I50" s="284">
        <v>38186.697999999997</v>
      </c>
      <c r="J50" s="284">
        <v>47676.415000000001</v>
      </c>
      <c r="K50" s="284">
        <v>43005.525999999998</v>
      </c>
      <c r="L50" s="359"/>
      <c r="M50" s="39"/>
      <c r="N50" s="12"/>
      <c r="O50" s="39"/>
      <c r="Q50" s="12"/>
      <c r="R50" s="12"/>
      <c r="S50" s="12"/>
      <c r="T50" s="12"/>
      <c r="U50" s="39"/>
      <c r="V50" s="39"/>
      <c r="W50" s="39"/>
      <c r="X50" s="39"/>
    </row>
    <row r="51" spans="1:24" s="2" customFormat="1" outlineLevel="1" x14ac:dyDescent="0.45">
      <c r="A51" s="1"/>
      <c r="B51" s="104" t="s">
        <v>45</v>
      </c>
      <c r="C51" s="104"/>
      <c r="D51" s="321">
        <v>42930.467000000004</v>
      </c>
      <c r="E51" s="321">
        <v>84304.602500000008</v>
      </c>
      <c r="F51" s="286">
        <v>115519.35799999999</v>
      </c>
      <c r="G51" s="387">
        <f>G52+G53</f>
        <v>133498.98300000001</v>
      </c>
      <c r="H51" s="286">
        <v>132304.236</v>
      </c>
      <c r="I51" s="286">
        <v>116515.848</v>
      </c>
      <c r="J51" s="286">
        <v>163156.17499999999</v>
      </c>
      <c r="K51" s="286">
        <v>134368.372</v>
      </c>
      <c r="M51" s="39"/>
      <c r="N51" s="12"/>
      <c r="O51" s="39"/>
    </row>
    <row r="52" spans="1:24" s="2" customFormat="1" outlineLevel="1" x14ac:dyDescent="0.45">
      <c r="A52" s="1"/>
      <c r="B52" s="105" t="s">
        <v>43</v>
      </c>
      <c r="C52" s="105"/>
      <c r="D52" s="320">
        <v>19451.696</v>
      </c>
      <c r="E52" s="320">
        <v>62988.871000000006</v>
      </c>
      <c r="F52" s="284">
        <v>69790.842999999993</v>
      </c>
      <c r="G52" s="386">
        <v>100772.511</v>
      </c>
      <c r="H52" s="284">
        <v>111436.202</v>
      </c>
      <c r="I52" s="284">
        <v>95072.035999999993</v>
      </c>
      <c r="J52" s="284">
        <v>135537.85699999999</v>
      </c>
      <c r="K52" s="284">
        <v>110752.113</v>
      </c>
      <c r="L52" s="381"/>
      <c r="M52" s="39"/>
      <c r="N52" s="12"/>
      <c r="O52" s="39"/>
      <c r="Q52" s="12"/>
      <c r="R52" s="12"/>
      <c r="S52" s="12"/>
      <c r="T52" s="12"/>
      <c r="U52" s="39"/>
      <c r="V52" s="39"/>
      <c r="W52" s="39"/>
      <c r="X52" s="39"/>
    </row>
    <row r="53" spans="1:24" outlineLevel="1" x14ac:dyDescent="0.45">
      <c r="B53" s="105" t="s">
        <v>44</v>
      </c>
      <c r="C53" s="105"/>
      <c r="D53" s="320">
        <v>23478.771000000001</v>
      </c>
      <c r="E53" s="320">
        <v>21315.731500000002</v>
      </c>
      <c r="F53" s="284">
        <v>45728.514999999999</v>
      </c>
      <c r="G53" s="386">
        <v>32726.472000000002</v>
      </c>
      <c r="H53" s="284">
        <v>20868.034</v>
      </c>
      <c r="I53" s="284">
        <v>21443.812000000002</v>
      </c>
      <c r="J53" s="284">
        <v>27618.317999999999</v>
      </c>
      <c r="K53" s="284">
        <v>23616.258999999998</v>
      </c>
      <c r="L53" s="359"/>
      <c r="M53" s="39"/>
      <c r="N53" s="12"/>
      <c r="O53" s="39"/>
      <c r="Q53" s="12"/>
      <c r="R53" s="12"/>
      <c r="S53" s="12"/>
      <c r="T53" s="12"/>
      <c r="U53" s="39"/>
      <c r="V53" s="39"/>
      <c r="W53" s="39"/>
      <c r="X53" s="39"/>
    </row>
    <row r="54" spans="1:24" s="2" customFormat="1" x14ac:dyDescent="0.45">
      <c r="A54" s="1"/>
      <c r="B54" s="175" t="s">
        <v>46</v>
      </c>
      <c r="C54" s="171"/>
      <c r="D54" s="319">
        <v>1839.8130000000001</v>
      </c>
      <c r="E54" s="319">
        <v>5581.0259999999998</v>
      </c>
      <c r="F54" s="285">
        <v>12513.269</v>
      </c>
      <c r="G54" s="319">
        <v>18186.915000000001</v>
      </c>
      <c r="H54" s="285">
        <v>17739.651000000002</v>
      </c>
      <c r="I54" s="285">
        <v>17749.887999999999</v>
      </c>
      <c r="J54" s="285">
        <v>17782.548999999999</v>
      </c>
      <c r="K54" s="285">
        <v>17848.204000000002</v>
      </c>
      <c r="M54" s="39"/>
      <c r="N54" s="12"/>
      <c r="O54" s="39"/>
    </row>
    <row r="55" spans="1:24" x14ac:dyDescent="0.45">
      <c r="B55" s="171" t="s">
        <v>16</v>
      </c>
      <c r="C55" s="171"/>
      <c r="D55" s="319">
        <v>0</v>
      </c>
      <c r="E55" s="319">
        <v>0</v>
      </c>
      <c r="F55" s="285">
        <v>0</v>
      </c>
      <c r="G55" s="319">
        <v>0</v>
      </c>
      <c r="H55" s="285">
        <v>3279.5329999999999</v>
      </c>
      <c r="I55" s="285">
        <v>1272.048</v>
      </c>
      <c r="J55" s="285">
        <v>2164.0329999999999</v>
      </c>
      <c r="K55" s="285">
        <v>0</v>
      </c>
      <c r="M55" s="39"/>
      <c r="N55" s="12"/>
      <c r="O55" s="39"/>
    </row>
    <row r="56" spans="1:24" x14ac:dyDescent="0.45">
      <c r="B56" s="171" t="s">
        <v>17</v>
      </c>
      <c r="C56" s="171"/>
      <c r="D56" s="319">
        <v>586.11199999999997</v>
      </c>
      <c r="E56" s="319">
        <v>943.13499999999999</v>
      </c>
      <c r="F56" s="285">
        <v>887.20899999999995</v>
      </c>
      <c r="G56" s="319">
        <v>951.01700000000005</v>
      </c>
      <c r="H56" s="285">
        <v>939.62599999999998</v>
      </c>
      <c r="I56" s="285">
        <v>942.37400000000002</v>
      </c>
      <c r="J56" s="285">
        <v>899.14300000000003</v>
      </c>
      <c r="K56" s="285">
        <v>874.77200000000005</v>
      </c>
      <c r="M56" s="39"/>
      <c r="N56" s="12"/>
      <c r="O56" s="39"/>
    </row>
    <row r="57" spans="1:24" x14ac:dyDescent="0.45">
      <c r="B57" s="171" t="s">
        <v>18</v>
      </c>
      <c r="C57" s="171"/>
      <c r="D57" s="319">
        <v>16.806999999999999</v>
      </c>
      <c r="E57" s="319">
        <v>0</v>
      </c>
      <c r="F57" s="285">
        <v>108.462</v>
      </c>
      <c r="G57" s="319">
        <v>63.899000000000001</v>
      </c>
      <c r="H57" s="285">
        <v>77.709000000000003</v>
      </c>
      <c r="I57" s="285">
        <v>154.62</v>
      </c>
      <c r="J57" s="285">
        <v>269.75900000000001</v>
      </c>
      <c r="K57" s="285">
        <v>326.20699999999999</v>
      </c>
      <c r="M57" s="39"/>
      <c r="N57" s="12"/>
      <c r="O57" s="39"/>
    </row>
    <row r="58" spans="1:24" s="2" customFormat="1" x14ac:dyDescent="0.45">
      <c r="A58" s="3"/>
      <c r="B58" s="171" t="s">
        <v>19</v>
      </c>
      <c r="C58" s="171"/>
      <c r="D58" s="319">
        <v>5906.1210000000001</v>
      </c>
      <c r="E58" s="319">
        <v>9473.0259999999998</v>
      </c>
      <c r="F58" s="285">
        <v>10691.5</v>
      </c>
      <c r="G58" s="319">
        <v>17113.435000000001</v>
      </c>
      <c r="H58" s="285">
        <v>14221.95</v>
      </c>
      <c r="I58" s="285">
        <v>14420.306</v>
      </c>
      <c r="J58" s="285">
        <v>13938.089</v>
      </c>
      <c r="K58" s="285">
        <v>13761.361999999999</v>
      </c>
      <c r="M58" s="39"/>
      <c r="N58" s="12"/>
      <c r="O58" s="39"/>
    </row>
    <row r="59" spans="1:24" x14ac:dyDescent="0.45">
      <c r="B59" s="36"/>
      <c r="C59" s="4"/>
      <c r="D59" s="63"/>
      <c r="E59" s="64"/>
      <c r="F59" s="64"/>
      <c r="G59" s="67"/>
      <c r="H59" s="64"/>
      <c r="I59" s="64"/>
      <c r="J59" s="64"/>
      <c r="K59" s="64"/>
      <c r="M59" s="39"/>
      <c r="N59" s="12"/>
      <c r="O59" s="39"/>
    </row>
    <row r="60" spans="1:24" x14ac:dyDescent="0.45">
      <c r="B60" s="237" t="s">
        <v>20</v>
      </c>
      <c r="C60" s="237"/>
      <c r="D60" s="242">
        <v>182550.26500000001</v>
      </c>
      <c r="E60" s="242">
        <v>237594.76800000004</v>
      </c>
      <c r="F60" s="242">
        <v>292654.45999999996</v>
      </c>
      <c r="G60" s="242">
        <v>403824.52399999992</v>
      </c>
      <c r="H60" s="242">
        <v>406583.092</v>
      </c>
      <c r="I60" s="242">
        <v>383112.55599999992</v>
      </c>
      <c r="J60" s="242">
        <v>451360.56</v>
      </c>
      <c r="K60" s="242">
        <v>490028.745</v>
      </c>
      <c r="M60" s="39"/>
      <c r="N60" s="12"/>
      <c r="O60" s="39"/>
    </row>
    <row r="61" spans="1:24" x14ac:dyDescent="0.45">
      <c r="B61" s="3"/>
      <c r="C61" s="3"/>
      <c r="D61" s="62"/>
      <c r="E61" s="62"/>
      <c r="F61" s="62"/>
      <c r="G61" s="62"/>
      <c r="H61" s="62"/>
      <c r="I61" s="62"/>
      <c r="J61" s="62"/>
      <c r="K61" s="62"/>
      <c r="M61" s="39"/>
      <c r="N61" s="12"/>
      <c r="O61" s="39"/>
    </row>
    <row r="62" spans="1:24" x14ac:dyDescent="0.45">
      <c r="A62" s="171"/>
      <c r="B62" s="170" t="s">
        <v>21</v>
      </c>
      <c r="C62" s="173"/>
      <c r="D62" s="176"/>
      <c r="E62" s="177"/>
      <c r="F62" s="177"/>
      <c r="G62" s="177"/>
      <c r="H62" s="323"/>
      <c r="I62" s="323"/>
      <c r="J62" s="323"/>
      <c r="K62" s="323"/>
      <c r="M62" s="39"/>
      <c r="N62" s="12"/>
      <c r="O62" s="39"/>
    </row>
    <row r="63" spans="1:24" x14ac:dyDescent="0.45">
      <c r="B63" s="171" t="s">
        <v>22</v>
      </c>
      <c r="C63" s="171"/>
      <c r="D63" s="178">
        <v>13914.423000000001</v>
      </c>
      <c r="E63" s="178">
        <v>15492.955</v>
      </c>
      <c r="F63" s="178">
        <v>15492.955</v>
      </c>
      <c r="G63" s="322">
        <v>15492.74</v>
      </c>
      <c r="H63" s="325">
        <v>15492.74</v>
      </c>
      <c r="I63" s="326">
        <v>17792.740000000002</v>
      </c>
      <c r="J63" s="326">
        <v>17792.740000000002</v>
      </c>
      <c r="K63" s="326">
        <v>17792.740000000002</v>
      </c>
      <c r="M63" s="39"/>
      <c r="N63" s="12"/>
      <c r="O63" s="39"/>
    </row>
    <row r="64" spans="1:24" x14ac:dyDescent="0.45">
      <c r="B64" s="171" t="s">
        <v>23</v>
      </c>
      <c r="C64" s="171"/>
      <c r="D64" s="178">
        <v>12640.965</v>
      </c>
      <c r="E64" s="178">
        <v>15062.433000000001</v>
      </c>
      <c r="F64" s="178">
        <v>15062.433000000001</v>
      </c>
      <c r="G64" s="322">
        <v>15062.433000000001</v>
      </c>
      <c r="H64" s="324">
        <v>15062.433000000001</v>
      </c>
      <c r="I64" s="323">
        <v>23684.411</v>
      </c>
      <c r="J64" s="323">
        <v>23684.411</v>
      </c>
      <c r="K64" s="323">
        <v>23684.411</v>
      </c>
      <c r="M64" s="39"/>
      <c r="N64" s="12"/>
      <c r="O64" s="39"/>
    </row>
    <row r="65" spans="1:15" x14ac:dyDescent="0.45">
      <c r="B65" s="171" t="s">
        <v>24</v>
      </c>
      <c r="C65" s="171"/>
      <c r="D65" s="178">
        <v>5000</v>
      </c>
      <c r="E65" s="178">
        <v>5000</v>
      </c>
      <c r="F65" s="178">
        <v>5000</v>
      </c>
      <c r="G65" s="322">
        <v>5000</v>
      </c>
      <c r="H65" s="324">
        <v>5000</v>
      </c>
      <c r="I65" s="323">
        <v>11000</v>
      </c>
      <c r="J65" s="323">
        <v>11000</v>
      </c>
      <c r="K65" s="323">
        <v>19500</v>
      </c>
      <c r="M65" s="39"/>
      <c r="N65" s="12"/>
      <c r="O65" s="39"/>
    </row>
    <row r="66" spans="1:15" x14ac:dyDescent="0.45">
      <c r="B66" s="171" t="s">
        <v>25</v>
      </c>
      <c r="C66" s="171"/>
      <c r="D66" s="178">
        <v>0</v>
      </c>
      <c r="E66" s="178">
        <v>7600</v>
      </c>
      <c r="F66" s="178">
        <v>18600</v>
      </c>
      <c r="G66" s="322">
        <v>18600</v>
      </c>
      <c r="H66" s="324">
        <v>18600</v>
      </c>
      <c r="I66" s="323">
        <v>18600</v>
      </c>
      <c r="J66" s="323">
        <v>18600</v>
      </c>
      <c r="K66" s="323">
        <v>18600</v>
      </c>
      <c r="M66" s="39"/>
      <c r="N66" s="12"/>
      <c r="O66" s="39"/>
    </row>
    <row r="67" spans="1:15" x14ac:dyDescent="0.45">
      <c r="B67" s="171" t="s">
        <v>29</v>
      </c>
      <c r="C67" s="171"/>
      <c r="D67" s="178">
        <v>49.530999999999999</v>
      </c>
      <c r="E67" s="178">
        <v>55.576000000000001</v>
      </c>
      <c r="F67" s="178">
        <v>-68.617999999999995</v>
      </c>
      <c r="G67" s="322">
        <v>-106.69199999999999</v>
      </c>
      <c r="H67" s="324">
        <v>-182.91900000000001</v>
      </c>
      <c r="I67" s="323">
        <v>-473.392</v>
      </c>
      <c r="J67" s="323">
        <v>-1018.492</v>
      </c>
      <c r="K67" s="323">
        <v>-1048.248</v>
      </c>
      <c r="M67" s="39"/>
      <c r="N67" s="12"/>
      <c r="O67" s="39"/>
    </row>
    <row r="68" spans="1:15" x14ac:dyDescent="0.45">
      <c r="B68" s="171" t="s">
        <v>26</v>
      </c>
      <c r="C68" s="171"/>
      <c r="D68" s="178">
        <v>2610.0819999999999</v>
      </c>
      <c r="E68" s="178">
        <v>7443.9780000000001</v>
      </c>
      <c r="F68" s="178">
        <v>10260.093000000001</v>
      </c>
      <c r="G68" s="322">
        <v>22243.874</v>
      </c>
      <c r="H68" s="324">
        <v>26107.645</v>
      </c>
      <c r="I68" s="323">
        <v>29812.952000000001</v>
      </c>
      <c r="J68" s="323">
        <v>33538.743999999999</v>
      </c>
      <c r="K68" s="323">
        <v>33906.582999999999</v>
      </c>
      <c r="M68" s="39"/>
      <c r="N68" s="12"/>
      <c r="O68" s="39"/>
    </row>
    <row r="69" spans="1:15" x14ac:dyDescent="0.45">
      <c r="D69" s="80"/>
      <c r="E69" s="81"/>
      <c r="F69" s="81"/>
      <c r="G69" s="81"/>
      <c r="H69" s="81"/>
      <c r="I69" s="81"/>
      <c r="J69" s="81"/>
      <c r="K69" s="81"/>
      <c r="M69" s="39"/>
      <c r="N69" s="12"/>
      <c r="O69" s="39"/>
    </row>
    <row r="70" spans="1:15" x14ac:dyDescent="0.45">
      <c r="B70" s="237" t="s">
        <v>27</v>
      </c>
      <c r="C70" s="244"/>
      <c r="D70" s="242">
        <v>34215.000999999997</v>
      </c>
      <c r="E70" s="242">
        <v>50654.942000000003</v>
      </c>
      <c r="F70" s="242">
        <v>64346.862999999998</v>
      </c>
      <c r="G70" s="242">
        <v>76292.354999999996</v>
      </c>
      <c r="H70" s="242">
        <v>80079.899000000005</v>
      </c>
      <c r="I70" s="242">
        <v>100416.711</v>
      </c>
      <c r="J70" s="242">
        <v>103597.40299999999</v>
      </c>
      <c r="K70" s="242">
        <v>112435.48599999999</v>
      </c>
      <c r="M70" s="39"/>
      <c r="N70" s="12"/>
      <c r="O70" s="39"/>
    </row>
    <row r="71" spans="1:15" x14ac:dyDescent="0.45">
      <c r="D71" s="80"/>
      <c r="E71" s="81"/>
      <c r="F71" s="81"/>
      <c r="G71" s="81"/>
      <c r="H71" s="81"/>
      <c r="I71" s="81"/>
      <c r="J71" s="81"/>
      <c r="K71" s="81"/>
      <c r="M71" s="39"/>
      <c r="N71" s="12"/>
      <c r="O71" s="39"/>
    </row>
    <row r="72" spans="1:15" x14ac:dyDescent="0.45">
      <c r="B72" s="237" t="s">
        <v>28</v>
      </c>
      <c r="C72" s="237"/>
      <c r="D72" s="242">
        <v>216765.266</v>
      </c>
      <c r="E72" s="243">
        <v>288249.71000000002</v>
      </c>
      <c r="F72" s="243">
        <v>357001.32299999997</v>
      </c>
      <c r="G72" s="243">
        <v>480116.8789999999</v>
      </c>
      <c r="H72" s="243">
        <v>486662.99100000004</v>
      </c>
      <c r="I72" s="243">
        <v>483529.26699999993</v>
      </c>
      <c r="J72" s="243">
        <v>554957.96299999999</v>
      </c>
      <c r="K72" s="243">
        <v>602464.23100000003</v>
      </c>
      <c r="M72" s="39"/>
      <c r="N72" s="12"/>
      <c r="O72" s="39"/>
    </row>
    <row r="73" spans="1:15" x14ac:dyDescent="0.45">
      <c r="D73" s="411"/>
      <c r="E73" s="411"/>
      <c r="F73" s="411"/>
      <c r="G73" s="411"/>
      <c r="H73" s="411"/>
      <c r="I73" s="411"/>
      <c r="J73" s="411"/>
      <c r="K73" s="411"/>
    </row>
    <row r="74" spans="1:15" x14ac:dyDescent="0.45">
      <c r="A74" s="106"/>
      <c r="B74" s="163" t="s">
        <v>102</v>
      </c>
      <c r="C74" s="164"/>
      <c r="D74" s="165">
        <v>2020</v>
      </c>
      <c r="E74" s="165">
        <v>2021</v>
      </c>
      <c r="F74" s="165">
        <v>2022</v>
      </c>
      <c r="G74" s="165">
        <v>2023</v>
      </c>
      <c r="H74" s="396">
        <v>2024</v>
      </c>
      <c r="I74" s="397"/>
      <c r="J74" s="397"/>
      <c r="K74" s="398"/>
      <c r="L74" s="45"/>
    </row>
    <row r="75" spans="1:15" x14ac:dyDescent="0.45">
      <c r="A75" s="161"/>
      <c r="B75" s="162"/>
      <c r="C75" s="162"/>
      <c r="D75" s="108"/>
      <c r="E75" s="108"/>
      <c r="F75" s="108"/>
      <c r="G75" s="108"/>
      <c r="H75" s="109" t="s">
        <v>1</v>
      </c>
      <c r="I75" s="109" t="s">
        <v>99</v>
      </c>
      <c r="J75" s="109" t="s">
        <v>100</v>
      </c>
      <c r="K75" s="331" t="s">
        <v>101</v>
      </c>
      <c r="L75" s="45"/>
    </row>
    <row r="76" spans="1:15" x14ac:dyDescent="0.45">
      <c r="H76" s="53"/>
      <c r="I76" s="53"/>
      <c r="J76" s="53"/>
      <c r="K76" s="61"/>
      <c r="L76" s="393"/>
    </row>
    <row r="77" spans="1:15" s="1" customFormat="1" x14ac:dyDescent="0.45">
      <c r="A77" s="342"/>
      <c r="B77" s="171" t="s">
        <v>117</v>
      </c>
      <c r="C77" s="171"/>
      <c r="D77" s="179">
        <v>0.13125999999999999</v>
      </c>
      <c r="E77" s="179">
        <v>0.12542</v>
      </c>
      <c r="F77" s="180">
        <v>0.16</v>
      </c>
      <c r="G77" s="327">
        <v>0.1007</v>
      </c>
      <c r="H77" s="329">
        <v>9.3950000000000006E-2</v>
      </c>
      <c r="I77" s="328">
        <v>0.10407</v>
      </c>
      <c r="J77" s="328">
        <v>9.4789999999999999E-2</v>
      </c>
      <c r="K77" s="392">
        <v>0.10466</v>
      </c>
      <c r="L77" s="45"/>
    </row>
    <row r="78" spans="1:15" s="1" customFormat="1" x14ac:dyDescent="0.45">
      <c r="A78" s="342"/>
      <c r="B78" s="171" t="s">
        <v>118</v>
      </c>
      <c r="C78" s="171"/>
      <c r="D78" s="179">
        <v>8.2189999999999999E-2</v>
      </c>
      <c r="E78" s="179">
        <v>9.468E-2</v>
      </c>
      <c r="F78" s="180">
        <v>0.13</v>
      </c>
      <c r="G78" s="327">
        <v>7.4819999999999998E-2</v>
      </c>
      <c r="H78" s="329">
        <v>7.6039999999999996E-2</v>
      </c>
      <c r="I78" s="212">
        <v>8.5739999999999997E-2</v>
      </c>
      <c r="J78" s="328">
        <v>7.7490000000000003E-2</v>
      </c>
      <c r="K78" s="392">
        <v>7.3169999999999999E-2</v>
      </c>
      <c r="L78" s="45"/>
    </row>
    <row r="79" spans="1:15" s="1" customFormat="1" x14ac:dyDescent="0.45">
      <c r="A79" s="342"/>
      <c r="B79" s="171" t="s">
        <v>119</v>
      </c>
      <c r="C79" s="171"/>
      <c r="D79" s="179">
        <v>9.9519999999999997E-2</v>
      </c>
      <c r="E79" s="179">
        <v>0.10627</v>
      </c>
      <c r="F79" s="180">
        <v>0.14000000000000001</v>
      </c>
      <c r="G79" s="327">
        <v>8.2059999999999994E-2</v>
      </c>
      <c r="H79" s="329">
        <v>8.2610000000000003E-2</v>
      </c>
      <c r="I79" s="328">
        <v>9.1899999999999996E-2</v>
      </c>
      <c r="J79" s="328">
        <v>8.3089999999999997E-2</v>
      </c>
      <c r="K79" s="392">
        <v>9.3810000000000004E-2</v>
      </c>
      <c r="L79" s="45"/>
    </row>
    <row r="80" spans="1:15" x14ac:dyDescent="0.45">
      <c r="A80" s="342"/>
      <c r="K80"/>
      <c r="L80" s="45"/>
    </row>
    <row r="81" spans="1:12" x14ac:dyDescent="0.45">
      <c r="A81" s="342"/>
      <c r="B81" s="208" t="s">
        <v>141</v>
      </c>
      <c r="C81" s="171"/>
      <c r="D81" s="355">
        <v>194459.93745899</v>
      </c>
      <c r="E81" s="356">
        <v>274051.53626394994</v>
      </c>
      <c r="F81" s="356">
        <v>323770.64527913003</v>
      </c>
      <c r="G81" s="356">
        <v>455972.58947836998</v>
      </c>
      <c r="H81" s="356">
        <v>464284.82523795002</v>
      </c>
      <c r="I81" s="357">
        <v>468413.63771494001</v>
      </c>
      <c r="J81" s="357">
        <v>519224.68798442994</v>
      </c>
      <c r="K81" s="358">
        <v>578913.49754701997</v>
      </c>
      <c r="L81" s="45"/>
    </row>
    <row r="82" spans="1:12" x14ac:dyDescent="0.45">
      <c r="A82" s="342"/>
      <c r="B82" s="349" t="s">
        <v>149</v>
      </c>
      <c r="C82" s="350"/>
      <c r="D82" s="351">
        <v>117603.898</v>
      </c>
      <c r="E82" s="352">
        <v>205613.13299999997</v>
      </c>
      <c r="F82" s="352">
        <v>255766.99600000001</v>
      </c>
      <c r="G82" s="352">
        <v>339116.73499999999</v>
      </c>
      <c r="H82" s="352">
        <v>359281.16399999999</v>
      </c>
      <c r="I82" s="353">
        <v>378118.37</v>
      </c>
      <c r="J82" s="353">
        <v>401121.31299999997</v>
      </c>
      <c r="K82" s="354">
        <v>382397.44799999997</v>
      </c>
      <c r="L82" s="45"/>
    </row>
    <row r="83" spans="1:12" x14ac:dyDescent="0.45">
      <c r="A83" s="342"/>
      <c r="B83" s="349" t="s">
        <v>150</v>
      </c>
      <c r="C83" s="350"/>
      <c r="D83" s="351">
        <v>30290.327000000001</v>
      </c>
      <c r="E83" s="352">
        <v>34758.521999999997</v>
      </c>
      <c r="F83" s="352">
        <v>23098.91</v>
      </c>
      <c r="G83" s="352">
        <v>50476.173000000003</v>
      </c>
      <c r="H83" s="352">
        <v>48736.21</v>
      </c>
      <c r="I83" s="353">
        <v>40491.716999999997</v>
      </c>
      <c r="J83" s="353">
        <v>48665.409</v>
      </c>
      <c r="K83" s="354">
        <v>52491.254000000001</v>
      </c>
      <c r="L83" s="45"/>
    </row>
    <row r="84" spans="1:12" x14ac:dyDescent="0.45">
      <c r="A84" s="342"/>
      <c r="B84" s="349" t="s">
        <v>153</v>
      </c>
      <c r="C84" s="350"/>
      <c r="D84" s="351">
        <v>31411.452458990007</v>
      </c>
      <c r="E84" s="352">
        <v>33660.305263949995</v>
      </c>
      <c r="F84" s="352">
        <v>25896.877279129985</v>
      </c>
      <c r="G84" s="352">
        <v>29648.087478370006</v>
      </c>
      <c r="H84" s="352">
        <v>37172.833237950006</v>
      </c>
      <c r="I84" s="353">
        <v>48441.112714940005</v>
      </c>
      <c r="J84" s="353">
        <v>66934.42598443001</v>
      </c>
      <c r="K84" s="354">
        <v>78785.368547020029</v>
      </c>
      <c r="L84" s="45"/>
    </row>
    <row r="85" spans="1:12" x14ac:dyDescent="0.45">
      <c r="A85" s="342"/>
      <c r="B85" s="349" t="s">
        <v>146</v>
      </c>
      <c r="C85" s="350"/>
      <c r="D85" s="351">
        <v>47.3</v>
      </c>
      <c r="E85" s="352">
        <v>19.576000000000001</v>
      </c>
      <c r="F85" s="352">
        <v>19007.862000000001</v>
      </c>
      <c r="G85" s="352">
        <v>36731.593999999997</v>
      </c>
      <c r="H85" s="352">
        <v>16001.146000000001</v>
      </c>
      <c r="I85" s="353">
        <v>157.58000000000001</v>
      </c>
      <c r="J85" s="353">
        <v>431.66500000000002</v>
      </c>
      <c r="K85" s="354">
        <v>5860.7579999999998</v>
      </c>
      <c r="L85" s="45"/>
    </row>
    <row r="86" spans="1:12" x14ac:dyDescent="0.45">
      <c r="A86" s="342"/>
      <c r="B86" s="349" t="s">
        <v>33</v>
      </c>
      <c r="C86" s="350"/>
      <c r="D86" s="351">
        <v>15106.96</v>
      </c>
      <c r="E86" s="352">
        <v>0</v>
      </c>
      <c r="F86" s="352">
        <v>0</v>
      </c>
      <c r="G86" s="352">
        <v>0</v>
      </c>
      <c r="H86" s="352">
        <v>3093.4720000000002</v>
      </c>
      <c r="I86" s="353">
        <v>1204.8579999999999</v>
      </c>
      <c r="J86" s="353">
        <v>2071.875</v>
      </c>
      <c r="K86" s="354">
        <v>59378.669000000002</v>
      </c>
      <c r="L86" s="45"/>
    </row>
    <row r="87" spans="1:12" x14ac:dyDescent="0.45">
      <c r="A87" s="342"/>
      <c r="B87" s="208" t="s">
        <v>142</v>
      </c>
      <c r="C87" s="171"/>
      <c r="D87" s="355">
        <v>175254.87116012996</v>
      </c>
      <c r="E87" s="356">
        <v>225498.72417076005</v>
      </c>
      <c r="F87" s="356">
        <v>276766.42508584569</v>
      </c>
      <c r="G87" s="356">
        <v>377381.46472440986</v>
      </c>
      <c r="H87" s="356">
        <v>383559.84427469003</v>
      </c>
      <c r="I87" s="357">
        <v>361460.05088299001</v>
      </c>
      <c r="J87" s="357">
        <v>432013.91690735013</v>
      </c>
      <c r="K87" s="358">
        <v>471497.4879122501</v>
      </c>
    </row>
    <row r="88" spans="1:12" x14ac:dyDescent="0.45">
      <c r="A88" s="342"/>
      <c r="B88" s="349" t="s">
        <v>151</v>
      </c>
      <c r="C88"/>
      <c r="D88" s="351">
        <v>108041.859</v>
      </c>
      <c r="E88" s="352">
        <v>158198.228</v>
      </c>
      <c r="F88" s="352">
        <v>180974.67300000001</v>
      </c>
      <c r="G88" s="352">
        <v>269835.50699999998</v>
      </c>
      <c r="H88" s="352">
        <v>292224.45799999998</v>
      </c>
      <c r="I88" s="353">
        <v>272904.93799999997</v>
      </c>
      <c r="J88" s="353">
        <v>302387.848</v>
      </c>
      <c r="K88" s="354">
        <v>292959.97899999999</v>
      </c>
    </row>
    <row r="89" spans="1:12" x14ac:dyDescent="0.45">
      <c r="B89" s="349" t="s">
        <v>152</v>
      </c>
      <c r="C89"/>
      <c r="D89" s="351">
        <v>41697.380000000005</v>
      </c>
      <c r="E89" s="352">
        <v>41970.063999999998</v>
      </c>
      <c r="F89" s="352">
        <v>76495.718999999997</v>
      </c>
      <c r="G89" s="352">
        <v>62215.403000000006</v>
      </c>
      <c r="H89" s="352">
        <v>55021.301999999996</v>
      </c>
      <c r="I89" s="353">
        <v>59630.509999999995</v>
      </c>
      <c r="J89" s="353">
        <v>75294.733000000007</v>
      </c>
      <c r="K89" s="354">
        <v>66621.785000000003</v>
      </c>
    </row>
    <row r="90" spans="1:12" x14ac:dyDescent="0.45">
      <c r="B90" s="349" t="s">
        <v>39</v>
      </c>
      <c r="C90"/>
      <c r="D90" s="351">
        <v>20540.078000000001</v>
      </c>
      <c r="E90" s="352">
        <v>9332.6710000000003</v>
      </c>
      <c r="F90" s="352">
        <v>4001.297</v>
      </c>
      <c r="G90" s="352">
        <v>11961.502</v>
      </c>
      <c r="H90" s="352">
        <v>5005.0770000000002</v>
      </c>
      <c r="I90" s="353">
        <v>7005.8950000000004</v>
      </c>
      <c r="J90" s="353">
        <v>20609.013999999999</v>
      </c>
      <c r="K90" s="354">
        <v>61303.71</v>
      </c>
    </row>
    <row r="91" spans="1:12" x14ac:dyDescent="0.45">
      <c r="B91" s="349" t="s">
        <v>40</v>
      </c>
      <c r="C91"/>
      <c r="D91" s="351">
        <v>2549.6289999999999</v>
      </c>
      <c r="E91" s="352">
        <v>9473.6</v>
      </c>
      <c r="F91" s="352">
        <v>1894.258</v>
      </c>
      <c r="G91" s="352">
        <v>14231.120999999999</v>
      </c>
      <c r="H91" s="352">
        <v>12629.73</v>
      </c>
      <c r="I91" s="353">
        <v>3226.4459999999999</v>
      </c>
      <c r="J91" s="353">
        <v>15040.63</v>
      </c>
      <c r="K91" s="354">
        <v>31889.038</v>
      </c>
    </row>
    <row r="92" spans="1:12" x14ac:dyDescent="0.45">
      <c r="B92" s="349" t="s">
        <v>15</v>
      </c>
      <c r="C92"/>
      <c r="D92" s="351">
        <v>1839.8130000000001</v>
      </c>
      <c r="E92" s="352">
        <v>5581.0259999999998</v>
      </c>
      <c r="F92" s="352">
        <v>12513.269</v>
      </c>
      <c r="G92" s="352">
        <v>18186.915000000001</v>
      </c>
      <c r="H92" s="352">
        <v>17739.651000000002</v>
      </c>
      <c r="I92" s="353">
        <v>17749.887999999999</v>
      </c>
      <c r="J92" s="353">
        <v>17782.548999999999</v>
      </c>
      <c r="K92" s="354">
        <v>17848.204000000002</v>
      </c>
    </row>
    <row r="93" spans="1:12" x14ac:dyDescent="0.45">
      <c r="B93" s="349" t="s">
        <v>17</v>
      </c>
      <c r="C93"/>
      <c r="D93" s="351">
        <v>586.11199999999997</v>
      </c>
      <c r="E93" s="352">
        <v>943.13499999999999</v>
      </c>
      <c r="F93" s="352">
        <v>887.20899999999995</v>
      </c>
      <c r="G93" s="352">
        <v>951.01700000000005</v>
      </c>
      <c r="H93" s="352">
        <v>939.62599999999998</v>
      </c>
      <c r="I93" s="353">
        <v>942.37400000000002</v>
      </c>
      <c r="J93" s="353">
        <v>899.14300000000003</v>
      </c>
      <c r="K93" s="354">
        <v>874.77200000000005</v>
      </c>
    </row>
    <row r="95" spans="1:12" x14ac:dyDescent="0.45">
      <c r="D95" s="410"/>
      <c r="E95" s="410"/>
      <c r="F95" s="410"/>
      <c r="G95" s="410"/>
      <c r="H95" s="410"/>
      <c r="I95" s="410"/>
      <c r="J95" s="410"/>
      <c r="K95" s="410"/>
    </row>
    <row r="96" spans="1:12" x14ac:dyDescent="0.45">
      <c r="D96" s="410"/>
      <c r="E96" s="410"/>
      <c r="F96" s="410"/>
      <c r="G96" s="410"/>
      <c r="H96" s="410"/>
      <c r="I96" s="410"/>
      <c r="J96" s="410"/>
      <c r="K96" s="410"/>
      <c r="L96" s="340"/>
    </row>
    <row r="97" spans="4:12" x14ac:dyDescent="0.45">
      <c r="D97" s="410"/>
      <c r="E97" s="410"/>
      <c r="F97" s="410"/>
      <c r="G97" s="410"/>
      <c r="H97" s="410"/>
      <c r="I97" s="410"/>
      <c r="J97" s="410"/>
      <c r="K97" s="410"/>
      <c r="L97" s="340"/>
    </row>
    <row r="98" spans="4:12" x14ac:dyDescent="0.45">
      <c r="D98" s="409"/>
      <c r="E98" s="409"/>
      <c r="F98" s="409"/>
      <c r="G98" s="409"/>
      <c r="H98" s="409"/>
      <c r="I98" s="409"/>
      <c r="J98" s="409"/>
      <c r="K98" s="409"/>
      <c r="L98" s="340"/>
    </row>
    <row r="99" spans="4:12" x14ac:dyDescent="0.45">
      <c r="D99" s="409"/>
      <c r="E99" s="409"/>
      <c r="F99" s="409"/>
      <c r="G99" s="409"/>
      <c r="H99" s="409"/>
      <c r="I99" s="409"/>
      <c r="J99" s="409"/>
      <c r="K99" s="409"/>
      <c r="L99" s="340"/>
    </row>
    <row r="100" spans="4:12" x14ac:dyDescent="0.45">
      <c r="D100" s="340"/>
      <c r="E100" s="340"/>
      <c r="F100" s="340"/>
      <c r="G100" s="340"/>
      <c r="H100" s="340"/>
      <c r="I100" s="340"/>
      <c r="J100" s="340"/>
      <c r="K100" s="340"/>
      <c r="L100" s="340"/>
    </row>
    <row r="101" spans="4:12" x14ac:dyDescent="0.45">
      <c r="D101" s="340"/>
      <c r="E101" s="340"/>
      <c r="F101" s="340"/>
      <c r="G101" s="340"/>
      <c r="H101" s="340"/>
      <c r="I101" s="340"/>
      <c r="J101" s="340"/>
      <c r="K101" s="340"/>
      <c r="L101" s="340"/>
    </row>
    <row r="102" spans="4:12" x14ac:dyDescent="0.45">
      <c r="D102" s="340"/>
      <c r="E102" s="340"/>
      <c r="F102" s="340"/>
      <c r="G102" s="340"/>
      <c r="H102" s="340"/>
      <c r="I102" s="340"/>
      <c r="J102" s="340"/>
      <c r="K102" s="340"/>
      <c r="L102" s="340"/>
    </row>
    <row r="103" spans="4:12" x14ac:dyDescent="0.45">
      <c r="D103" s="340"/>
      <c r="E103" s="340"/>
      <c r="F103" s="340"/>
      <c r="G103" s="340"/>
      <c r="H103" s="340"/>
      <c r="I103" s="340"/>
      <c r="J103" s="340"/>
      <c r="K103" s="340"/>
      <c r="L103" s="340"/>
    </row>
    <row r="104" spans="4:12" x14ac:dyDescent="0.45">
      <c r="D104" s="340"/>
      <c r="E104" s="340"/>
      <c r="F104" s="340"/>
      <c r="G104" s="340"/>
      <c r="H104" s="340"/>
      <c r="I104" s="340"/>
      <c r="J104" s="340"/>
      <c r="K104" s="340"/>
      <c r="L104" s="340"/>
    </row>
    <row r="105" spans="4:12" x14ac:dyDescent="0.45">
      <c r="D105" s="340"/>
      <c r="E105" s="340"/>
      <c r="F105" s="340"/>
      <c r="G105" s="340"/>
      <c r="H105" s="340"/>
      <c r="I105" s="340"/>
      <c r="J105" s="340"/>
      <c r="K105" s="340"/>
      <c r="L105" s="340"/>
    </row>
    <row r="106" spans="4:12" x14ac:dyDescent="0.45">
      <c r="D106" s="340"/>
      <c r="E106" s="340"/>
      <c r="F106" s="340"/>
      <c r="G106" s="340"/>
      <c r="H106" s="340"/>
      <c r="I106" s="340"/>
      <c r="J106" s="340"/>
      <c r="K106" s="340"/>
      <c r="L106" s="340"/>
    </row>
    <row r="107" spans="4:12" x14ac:dyDescent="0.45">
      <c r="D107" s="340"/>
      <c r="E107" s="340"/>
      <c r="F107" s="340"/>
      <c r="G107" s="340"/>
      <c r="H107" s="340"/>
      <c r="I107" s="340"/>
      <c r="J107" s="340"/>
      <c r="K107" s="340"/>
      <c r="L107" s="340"/>
    </row>
  </sheetData>
  <mergeCells count="2">
    <mergeCell ref="H2:K2"/>
    <mergeCell ref="H74:K7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47C9-5EB1-7645-AA83-F48A6A0A694D}">
  <dimension ref="A1:AB142"/>
  <sheetViews>
    <sheetView showGridLines="0" topLeftCell="A67" zoomScale="60" zoomScaleNormal="60" workbookViewId="0">
      <selection activeCell="F84" sqref="F84"/>
    </sheetView>
  </sheetViews>
  <sheetFormatPr defaultColWidth="11" defaultRowHeight="15.9" outlineLevelRow="1" x14ac:dyDescent="0.45"/>
  <cols>
    <col min="1" max="1" width="7.85546875" customWidth="1"/>
    <col min="2" max="2" width="71.140625" style="9" customWidth="1"/>
    <col min="3" max="3" width="4.2109375" style="9" customWidth="1"/>
    <col min="4" max="4" width="13.85546875" style="1" customWidth="1"/>
    <col min="5" max="5" width="14.640625" style="1" customWidth="1"/>
    <col min="6" max="7" width="12.35546875" style="1" customWidth="1"/>
    <col min="8" max="8" width="13.140625" style="1" customWidth="1"/>
    <col min="9" max="9" width="12" style="1" customWidth="1"/>
    <col min="10" max="10" width="14.140625" style="1" customWidth="1"/>
    <col min="11" max="11" width="14" style="1" customWidth="1"/>
    <col min="12" max="12" width="14.2109375" style="1" customWidth="1"/>
    <col min="13" max="13" width="13.2109375" style="1" customWidth="1"/>
    <col min="14" max="14" width="10.85546875" style="1"/>
    <col min="15" max="20" width="11" style="41"/>
  </cols>
  <sheetData>
    <row r="1" spans="1:20" x14ac:dyDescent="0.45">
      <c r="A1" s="110"/>
      <c r="B1" s="111"/>
      <c r="C1" s="111"/>
      <c r="D1" s="113"/>
      <c r="E1" s="113"/>
      <c r="F1" s="114"/>
      <c r="G1" s="112"/>
      <c r="H1" s="112"/>
      <c r="I1" s="115"/>
      <c r="J1" s="86"/>
      <c r="K1" s="87"/>
      <c r="L1" s="87"/>
      <c r="M1" s="87"/>
    </row>
    <row r="2" spans="1:20" x14ac:dyDescent="0.45">
      <c r="A2" s="159"/>
      <c r="B2" s="160"/>
      <c r="C2" s="160"/>
      <c r="D2" s="91">
        <v>2021</v>
      </c>
      <c r="E2" s="91">
        <v>2022</v>
      </c>
      <c r="F2" s="399">
        <v>2023</v>
      </c>
      <c r="G2" s="400"/>
      <c r="H2" s="400"/>
      <c r="I2" s="401"/>
      <c r="J2" s="402">
        <v>2024</v>
      </c>
      <c r="K2" s="403"/>
      <c r="L2" s="403"/>
      <c r="M2" s="403"/>
    </row>
    <row r="3" spans="1:20" x14ac:dyDescent="0.45">
      <c r="A3" s="330" t="s">
        <v>138</v>
      </c>
      <c r="B3" s="153"/>
      <c r="C3" s="153"/>
      <c r="D3" s="116"/>
      <c r="E3" s="116"/>
      <c r="F3" s="88" t="s">
        <v>1</v>
      </c>
      <c r="G3" s="89" t="s">
        <v>99</v>
      </c>
      <c r="H3" s="89" t="s">
        <v>100</v>
      </c>
      <c r="I3" s="117" t="s">
        <v>101</v>
      </c>
      <c r="J3" s="88" t="s">
        <v>1</v>
      </c>
      <c r="K3" s="89" t="s">
        <v>99</v>
      </c>
      <c r="L3" s="89" t="s">
        <v>100</v>
      </c>
      <c r="M3" s="89" t="s">
        <v>101</v>
      </c>
    </row>
    <row r="5" spans="1:20" s="2" customFormat="1" x14ac:dyDescent="0.45">
      <c r="B5" s="181" t="s">
        <v>48</v>
      </c>
      <c r="C5" s="181"/>
      <c r="D5" s="182">
        <v>27357.232273750004</v>
      </c>
      <c r="E5" s="182">
        <v>43012.351472760005</v>
      </c>
      <c r="F5" s="182">
        <v>12534.979000000001</v>
      </c>
      <c r="G5" s="183">
        <v>26051.124999999996</v>
      </c>
      <c r="H5" s="183">
        <v>39924.593000000001</v>
      </c>
      <c r="I5" s="183">
        <v>57539.118000000002</v>
      </c>
      <c r="J5" s="182">
        <v>20231.573999999997</v>
      </c>
      <c r="K5" s="183">
        <v>42183.561000000002</v>
      </c>
      <c r="L5" s="183">
        <v>65517.614999999991</v>
      </c>
      <c r="M5" s="183">
        <v>91228.094999999987</v>
      </c>
      <c r="N5" s="3"/>
      <c r="O5" s="43"/>
      <c r="P5" s="43"/>
      <c r="Q5" s="43"/>
      <c r="R5" s="43"/>
      <c r="S5" s="43"/>
      <c r="T5" s="43"/>
    </row>
    <row r="6" spans="1:20" s="2" customFormat="1" outlineLevel="1" x14ac:dyDescent="0.45">
      <c r="B6" s="118" t="s">
        <v>3</v>
      </c>
      <c r="C6" s="118"/>
      <c r="D6" s="120">
        <v>25582.901000000002</v>
      </c>
      <c r="E6" s="120">
        <v>39894.932000000001</v>
      </c>
      <c r="F6" s="120">
        <v>11634.341</v>
      </c>
      <c r="G6" s="121">
        <v>24253.919999999998</v>
      </c>
      <c r="H6" s="121">
        <v>37316.19</v>
      </c>
      <c r="I6" s="121">
        <v>53891.317000000003</v>
      </c>
      <c r="J6" s="120">
        <v>18639.761999999999</v>
      </c>
      <c r="K6" s="121">
        <v>38475.542000000001</v>
      </c>
      <c r="L6" s="121">
        <v>59502.591999999997</v>
      </c>
      <c r="M6" s="121">
        <v>81317.217999999993</v>
      </c>
      <c r="N6" s="3"/>
      <c r="O6" s="43"/>
      <c r="P6" s="43"/>
      <c r="Q6" s="43"/>
      <c r="R6" s="43"/>
      <c r="S6" s="43"/>
      <c r="T6" s="43"/>
    </row>
    <row r="7" spans="1:20" s="2" customFormat="1" ht="17.149999999999999" customHeight="1" outlineLevel="1" x14ac:dyDescent="0.45">
      <c r="B7" s="119" t="s">
        <v>66</v>
      </c>
      <c r="C7" s="119"/>
      <c r="D7" s="120">
        <v>0</v>
      </c>
      <c r="E7" s="120">
        <v>1663.3620000000001</v>
      </c>
      <c r="F7" s="120">
        <v>440.33199999999999</v>
      </c>
      <c r="G7" s="121">
        <v>864.06399999999996</v>
      </c>
      <c r="H7" s="121">
        <v>1373.69</v>
      </c>
      <c r="I7" s="121">
        <v>2062.5520000000001</v>
      </c>
      <c r="J7" s="120">
        <v>897.88800000000003</v>
      </c>
      <c r="K7" s="121">
        <v>2383.8339999999998</v>
      </c>
      <c r="L7" s="121">
        <v>4556.4089999999997</v>
      </c>
      <c r="M7" s="121">
        <v>7801.7460000000001</v>
      </c>
      <c r="N7" s="3"/>
      <c r="O7" s="43"/>
      <c r="P7" s="43"/>
      <c r="Q7" s="43"/>
      <c r="R7" s="43"/>
      <c r="S7" s="43"/>
      <c r="T7" s="43"/>
    </row>
    <row r="8" spans="1:20" s="2" customFormat="1" outlineLevel="1" x14ac:dyDescent="0.45">
      <c r="B8" s="119" t="s">
        <v>0</v>
      </c>
      <c r="C8" s="119"/>
      <c r="D8" s="120">
        <v>38.417000000000002</v>
      </c>
      <c r="E8" s="120">
        <v>987.15</v>
      </c>
      <c r="F8" s="120">
        <v>382.81099999999998</v>
      </c>
      <c r="G8" s="121">
        <v>769.00800000000004</v>
      </c>
      <c r="H8" s="121">
        <v>1030.5920000000001</v>
      </c>
      <c r="I8" s="121">
        <v>1351.0219999999999</v>
      </c>
      <c r="J8" s="120">
        <v>666.63499999999999</v>
      </c>
      <c r="K8" s="121">
        <v>1274.9649999999999</v>
      </c>
      <c r="L8" s="121">
        <v>1392.8140000000001</v>
      </c>
      <c r="M8" s="121">
        <v>2027.462</v>
      </c>
      <c r="N8" s="3"/>
      <c r="O8" s="43"/>
      <c r="P8" s="43"/>
      <c r="Q8" s="43"/>
      <c r="R8" s="43"/>
      <c r="S8" s="43"/>
      <c r="T8" s="43"/>
    </row>
    <row r="9" spans="1:20" s="2" customFormat="1" ht="18" customHeight="1" outlineLevel="1" x14ac:dyDescent="0.45">
      <c r="B9" s="119" t="s">
        <v>67</v>
      </c>
      <c r="C9" s="119"/>
      <c r="D9" s="120">
        <v>693.50227375000009</v>
      </c>
      <c r="E9" s="120">
        <v>445.48847276000004</v>
      </c>
      <c r="F9" s="120">
        <v>48.012999999999998</v>
      </c>
      <c r="G9" s="121">
        <v>93.301000000000002</v>
      </c>
      <c r="H9" s="121">
        <v>131.16900000000001</v>
      </c>
      <c r="I9" s="121">
        <v>159.76</v>
      </c>
      <c r="J9" s="120">
        <v>24.96</v>
      </c>
      <c r="K9" s="121">
        <v>46.890999999999998</v>
      </c>
      <c r="L9" s="121">
        <v>63.470999999999997</v>
      </c>
      <c r="M9" s="121">
        <v>79.897999999999996</v>
      </c>
      <c r="N9" s="3"/>
      <c r="O9" s="43"/>
      <c r="P9" s="43"/>
      <c r="Q9" s="43"/>
      <c r="R9" s="43"/>
      <c r="S9" s="43"/>
      <c r="T9" s="43"/>
    </row>
    <row r="10" spans="1:20" s="2" customFormat="1" ht="20.149999999999999" customHeight="1" outlineLevel="1" x14ac:dyDescent="0.45">
      <c r="B10" s="119" t="s">
        <v>68</v>
      </c>
      <c r="C10" s="119"/>
      <c r="D10" s="120">
        <v>1042.412</v>
      </c>
      <c r="E10" s="120">
        <v>21.419</v>
      </c>
      <c r="F10" s="120">
        <v>29.481999999999999</v>
      </c>
      <c r="G10" s="121">
        <v>70.831999999999994</v>
      </c>
      <c r="H10" s="121">
        <v>72.951999999999998</v>
      </c>
      <c r="I10" s="121">
        <v>74.466999999999999</v>
      </c>
      <c r="J10" s="120">
        <v>2.3290000000000002</v>
      </c>
      <c r="K10" s="121">
        <v>2.3290000000000002</v>
      </c>
      <c r="L10" s="121">
        <v>2.3290000000000002</v>
      </c>
      <c r="M10" s="121">
        <v>1.7709999999999999</v>
      </c>
      <c r="N10" s="3"/>
      <c r="O10" s="43"/>
      <c r="P10" s="43"/>
      <c r="Q10" s="43"/>
      <c r="R10" s="43"/>
      <c r="S10" s="43"/>
      <c r="T10" s="43"/>
    </row>
    <row r="11" spans="1:20" s="2" customFormat="1" x14ac:dyDescent="0.45">
      <c r="B11" s="184" t="s">
        <v>49</v>
      </c>
      <c r="C11" s="184"/>
      <c r="D11" s="185">
        <v>-7580.5379999999996</v>
      </c>
      <c r="E11" s="185">
        <v>-17791.857</v>
      </c>
      <c r="F11" s="185">
        <v>-4048.6749999999997</v>
      </c>
      <c r="G11" s="186">
        <v>-8074.8850000000002</v>
      </c>
      <c r="H11" s="186">
        <v>-12952.730000000001</v>
      </c>
      <c r="I11" s="186">
        <v>-20802.903999999999</v>
      </c>
      <c r="J11" s="185">
        <v>-10320.234000000002</v>
      </c>
      <c r="K11" s="186">
        <v>-20817.994999999999</v>
      </c>
      <c r="L11" s="186">
        <v>-32608.390000000003</v>
      </c>
      <c r="M11" s="186">
        <v>-48576.042000000001</v>
      </c>
      <c r="N11" s="3"/>
      <c r="O11" s="43"/>
      <c r="P11" s="43"/>
      <c r="Q11" s="43"/>
      <c r="R11" s="43"/>
      <c r="S11" s="43"/>
      <c r="T11" s="43"/>
    </row>
    <row r="12" spans="1:20" s="2" customFormat="1" outlineLevel="1" x14ac:dyDescent="0.45">
      <c r="B12" s="118" t="s">
        <v>14</v>
      </c>
      <c r="C12" s="118"/>
      <c r="D12" s="120">
        <v>-6834.54</v>
      </c>
      <c r="E12" s="120">
        <v>-16489.343000000001</v>
      </c>
      <c r="F12" s="120">
        <v>-3735.5450000000001</v>
      </c>
      <c r="G12" s="121">
        <v>-7406.9440000000004</v>
      </c>
      <c r="H12" s="121">
        <v>-11562.84</v>
      </c>
      <c r="I12" s="121">
        <v>-18144.839</v>
      </c>
      <c r="J12" s="120">
        <v>-8957.1290000000008</v>
      </c>
      <c r="K12" s="121">
        <v>-18529.886999999999</v>
      </c>
      <c r="L12" s="121">
        <v>-28656.954000000002</v>
      </c>
      <c r="M12" s="121">
        <v>-41254.373</v>
      </c>
      <c r="N12" s="3"/>
      <c r="O12" s="43"/>
      <c r="P12" s="43"/>
      <c r="Q12" s="43"/>
      <c r="R12" s="43"/>
      <c r="S12" s="43"/>
      <c r="T12" s="43"/>
    </row>
    <row r="13" spans="1:20" s="2" customFormat="1" outlineLevel="1" x14ac:dyDescent="0.45">
      <c r="B13" s="118" t="s">
        <v>13</v>
      </c>
      <c r="C13" s="118"/>
      <c r="D13" s="120">
        <v>-266.928</v>
      </c>
      <c r="E13" s="120">
        <v>-544.62699999999995</v>
      </c>
      <c r="F13" s="120">
        <v>-30.873999999999999</v>
      </c>
      <c r="G13" s="121">
        <v>-140.124</v>
      </c>
      <c r="H13" s="121">
        <v>-669.55600000000004</v>
      </c>
      <c r="I13" s="121">
        <v>-1374.816</v>
      </c>
      <c r="J13" s="120">
        <v>-723.74099999999999</v>
      </c>
      <c r="K13" s="121">
        <v>-1007.678</v>
      </c>
      <c r="L13" s="121">
        <v>-1986.895</v>
      </c>
      <c r="M13" s="121">
        <v>-4601.107</v>
      </c>
      <c r="N13" s="3"/>
      <c r="O13" s="43"/>
      <c r="P13" s="43"/>
      <c r="Q13" s="43"/>
      <c r="R13" s="43"/>
      <c r="S13" s="43"/>
      <c r="T13" s="43"/>
    </row>
    <row r="14" spans="1:20" s="2" customFormat="1" outlineLevel="1" x14ac:dyDescent="0.45">
      <c r="B14" s="118" t="s">
        <v>15</v>
      </c>
      <c r="C14" s="118"/>
      <c r="D14" s="120">
        <v>-436.15199999999999</v>
      </c>
      <c r="E14" s="120">
        <v>-689.15599999999995</v>
      </c>
      <c r="F14" s="120">
        <v>-263.86099999999999</v>
      </c>
      <c r="G14" s="121">
        <v>-490.11500000000001</v>
      </c>
      <c r="H14" s="121">
        <v>-663.19</v>
      </c>
      <c r="I14" s="121">
        <v>-1207.377</v>
      </c>
      <c r="J14" s="120">
        <v>-619.72699999999998</v>
      </c>
      <c r="K14" s="121">
        <v>-1240.008</v>
      </c>
      <c r="L14" s="121">
        <v>-1901.7180000000001</v>
      </c>
      <c r="M14" s="121">
        <v>-2635.5160000000001</v>
      </c>
      <c r="N14" s="3"/>
      <c r="O14" s="43"/>
      <c r="P14" s="43"/>
      <c r="Q14" s="43"/>
      <c r="R14" s="43"/>
      <c r="S14" s="43"/>
      <c r="T14" s="43"/>
    </row>
    <row r="15" spans="1:20" s="2" customFormat="1" outlineLevel="1" x14ac:dyDescent="0.45">
      <c r="B15" s="118" t="s">
        <v>17</v>
      </c>
      <c r="C15" s="118"/>
      <c r="D15" s="120">
        <v>-42.917999999999999</v>
      </c>
      <c r="E15" s="120">
        <v>-68.730999999999995</v>
      </c>
      <c r="F15" s="120">
        <v>-18.395</v>
      </c>
      <c r="G15" s="121">
        <v>-37.701999999999998</v>
      </c>
      <c r="H15" s="121">
        <v>-57.143999999999998</v>
      </c>
      <c r="I15" s="121">
        <v>-75.872</v>
      </c>
      <c r="J15" s="120">
        <v>-19.637</v>
      </c>
      <c r="K15" s="121">
        <v>-40.421999999999997</v>
      </c>
      <c r="L15" s="121">
        <v>-62.823</v>
      </c>
      <c r="M15" s="121">
        <v>-85.046000000000006</v>
      </c>
      <c r="N15" s="3"/>
      <c r="O15" s="43"/>
      <c r="P15" s="43"/>
      <c r="Q15" s="43"/>
      <c r="R15" s="43"/>
      <c r="S15" s="43"/>
      <c r="T15" s="43"/>
    </row>
    <row r="16" spans="1:20" s="2" customFormat="1" x14ac:dyDescent="0.45">
      <c r="B16" s="187" t="s">
        <v>50</v>
      </c>
      <c r="C16" s="187"/>
      <c r="D16" s="188">
        <v>-498.03500000000003</v>
      </c>
      <c r="E16" s="188">
        <v>-641.01199999999994</v>
      </c>
      <c r="F16" s="188">
        <v>-202.94900000000001</v>
      </c>
      <c r="G16" s="189">
        <v>-412.91300000000001</v>
      </c>
      <c r="H16" s="189">
        <v>-622.25099999999998</v>
      </c>
      <c r="I16" s="189">
        <v>-853.52</v>
      </c>
      <c r="J16" s="188">
        <v>-259.423</v>
      </c>
      <c r="K16" s="189">
        <v>-539.50599999999997</v>
      </c>
      <c r="L16" s="189">
        <v>-814.745</v>
      </c>
      <c r="M16" s="189">
        <v>-1092.569</v>
      </c>
      <c r="N16" s="3"/>
      <c r="O16" s="43"/>
      <c r="P16" s="43"/>
      <c r="Q16" s="43"/>
      <c r="R16" s="43"/>
      <c r="S16" s="43"/>
      <c r="T16" s="43"/>
    </row>
    <row r="17" spans="2:24" s="2" customFormat="1" x14ac:dyDescent="0.45">
      <c r="B17" s="184" t="s">
        <v>51</v>
      </c>
      <c r="C17" s="184"/>
      <c r="D17" s="185">
        <v>19278.659273750003</v>
      </c>
      <c r="E17" s="185">
        <v>24579.482472760006</v>
      </c>
      <c r="F17" s="185">
        <v>8283.3550000000014</v>
      </c>
      <c r="G17" s="186">
        <v>17563.326999999997</v>
      </c>
      <c r="H17" s="186">
        <v>26349.611999999997</v>
      </c>
      <c r="I17" s="186">
        <v>35882.69400000001</v>
      </c>
      <c r="J17" s="185">
        <v>9651.916999999994</v>
      </c>
      <c r="K17" s="186">
        <v>20826.060000000001</v>
      </c>
      <c r="L17" s="186">
        <v>32094.479999999992</v>
      </c>
      <c r="M17" s="186">
        <v>41559.483999999982</v>
      </c>
      <c r="N17" s="70"/>
      <c r="O17" s="43"/>
      <c r="P17" s="43"/>
      <c r="Q17" s="43"/>
      <c r="R17" s="43"/>
      <c r="S17" s="43"/>
      <c r="T17" s="43"/>
    </row>
    <row r="18" spans="2:24" s="2" customFormat="1" x14ac:dyDescent="0.45">
      <c r="B18" s="8"/>
      <c r="C18" s="8"/>
      <c r="D18" s="69"/>
      <c r="E18" s="69"/>
      <c r="F18" s="69"/>
      <c r="G18" s="70"/>
      <c r="H18" s="70"/>
      <c r="I18" s="70"/>
      <c r="J18" s="69"/>
      <c r="K18" s="70"/>
      <c r="L18" s="70"/>
      <c r="M18" s="70"/>
      <c r="N18" s="3"/>
      <c r="O18" s="43"/>
      <c r="P18" s="43"/>
      <c r="Q18" s="43"/>
      <c r="R18" s="43"/>
      <c r="S18" s="43"/>
      <c r="T18" s="43"/>
    </row>
    <row r="19" spans="2:24" ht="19.2" customHeight="1" x14ac:dyDescent="0.45">
      <c r="B19" s="190" t="s">
        <v>52</v>
      </c>
      <c r="C19" s="190"/>
      <c r="D19" s="185">
        <v>-11395.770999999999</v>
      </c>
      <c r="E19" s="185">
        <v>-23114.035</v>
      </c>
      <c r="F19" s="185">
        <v>-5953.4250000000002</v>
      </c>
      <c r="G19" s="186">
        <v>-12386.695</v>
      </c>
      <c r="H19" s="186">
        <v>-17431.446</v>
      </c>
      <c r="I19" s="186">
        <v>-25851.20898459532</v>
      </c>
      <c r="J19" s="185">
        <v>-8799.4790000000012</v>
      </c>
      <c r="K19" s="186">
        <v>-15474.894</v>
      </c>
      <c r="L19" s="186">
        <v>-22590.325999999997</v>
      </c>
      <c r="M19" s="186">
        <v>-30901.440999999999</v>
      </c>
    </row>
    <row r="20" spans="2:24" ht="19.2" customHeight="1" outlineLevel="1" x14ac:dyDescent="0.45">
      <c r="B20" s="119" t="s">
        <v>115</v>
      </c>
      <c r="C20" s="119"/>
      <c r="D20" s="120">
        <v>12636.474</v>
      </c>
      <c r="E20" s="120">
        <v>22791.174999999999</v>
      </c>
      <c r="F20" s="120">
        <v>6134.9229999999998</v>
      </c>
      <c r="G20" s="121">
        <v>12426.342000000001</v>
      </c>
      <c r="H20" s="121">
        <v>17233.455000000002</v>
      </c>
      <c r="I20" s="121">
        <v>25003.684000000001</v>
      </c>
      <c r="J20" s="120">
        <v>8814.6450000000004</v>
      </c>
      <c r="K20" s="121">
        <v>15590.576999999999</v>
      </c>
      <c r="L20" s="121">
        <v>22546.227999999999</v>
      </c>
      <c r="M20" s="121">
        <v>30585.914000000001</v>
      </c>
    </row>
    <row r="21" spans="2:24" ht="16.2" customHeight="1" outlineLevel="1" x14ac:dyDescent="0.45">
      <c r="B21" s="119" t="s">
        <v>116</v>
      </c>
      <c r="C21" s="119"/>
      <c r="D21" s="120">
        <v>-1261.9659999999999</v>
      </c>
      <c r="E21" s="120">
        <v>122.983</v>
      </c>
      <c r="F21" s="120">
        <v>-143.40700000000001</v>
      </c>
      <c r="G21" s="121">
        <v>-58.226999999999997</v>
      </c>
      <c r="H21" s="121">
        <v>104.124</v>
      </c>
      <c r="I21" s="121">
        <v>762.029</v>
      </c>
      <c r="J21" s="120">
        <v>-26.626000000000001</v>
      </c>
      <c r="K21" s="121">
        <v>-25.398</v>
      </c>
      <c r="L21" s="121">
        <v>121.474</v>
      </c>
      <c r="M21" s="121">
        <v>249.43100000000001</v>
      </c>
    </row>
    <row r="22" spans="2:24" ht="31.75" outlineLevel="1" x14ac:dyDescent="0.45">
      <c r="B22" s="119" t="s">
        <v>69</v>
      </c>
      <c r="C22" s="119"/>
      <c r="D22" s="120">
        <v>20.710999999999999</v>
      </c>
      <c r="E22" s="120">
        <v>154.98500000000001</v>
      </c>
      <c r="F22" s="120">
        <v>-39.643000000000001</v>
      </c>
      <c r="G22" s="121">
        <v>-13.27</v>
      </c>
      <c r="H22" s="121">
        <v>82.777000000000001</v>
      </c>
      <c r="I22" s="121">
        <v>67.997984595319252</v>
      </c>
      <c r="J22" s="120">
        <v>7.9219999999999997</v>
      </c>
      <c r="K22" s="121">
        <v>-100.80200000000001</v>
      </c>
      <c r="L22" s="121">
        <v>-105.399</v>
      </c>
      <c r="M22" s="121">
        <v>26.696000000000002</v>
      </c>
    </row>
    <row r="23" spans="2:24" ht="31.75" outlineLevel="1" x14ac:dyDescent="0.45">
      <c r="B23" s="119" t="s">
        <v>70</v>
      </c>
      <c r="C23" s="119"/>
      <c r="D23" s="120">
        <v>0.55200000000000005</v>
      </c>
      <c r="E23" s="120">
        <v>-3.7309999999999999</v>
      </c>
      <c r="F23" s="120">
        <v>-0.155</v>
      </c>
      <c r="G23" s="121">
        <v>0.67800000000000005</v>
      </c>
      <c r="H23" s="121">
        <v>0.48899999999999999</v>
      </c>
      <c r="I23" s="121">
        <v>0.42599999999999999</v>
      </c>
      <c r="J23" s="120">
        <v>2.7E-2</v>
      </c>
      <c r="K23" s="121">
        <v>-0.66200000000000003</v>
      </c>
      <c r="L23" s="121">
        <v>-0.875</v>
      </c>
      <c r="M23" s="121">
        <v>-1.2909999999999999</v>
      </c>
    </row>
    <row r="24" spans="2:24" ht="47.6" outlineLevel="1" x14ac:dyDescent="0.45">
      <c r="B24" s="119" t="s">
        <v>71</v>
      </c>
      <c r="C24" s="119"/>
      <c r="D24" s="120">
        <v>0</v>
      </c>
      <c r="E24" s="120">
        <v>48.622999999999998</v>
      </c>
      <c r="F24" s="120">
        <v>1.7070000000000001</v>
      </c>
      <c r="G24" s="121">
        <v>31.172000000000001</v>
      </c>
      <c r="H24" s="121">
        <v>10.601000000000001</v>
      </c>
      <c r="I24" s="121">
        <v>17.071999999999999</v>
      </c>
      <c r="J24" s="120">
        <v>3.5110000000000001</v>
      </c>
      <c r="K24" s="121">
        <v>11.179</v>
      </c>
      <c r="L24" s="121">
        <v>28.898</v>
      </c>
      <c r="M24" s="121">
        <v>40.691000000000003</v>
      </c>
    </row>
    <row r="25" spans="2:24" x14ac:dyDescent="0.45">
      <c r="B25" s="18"/>
      <c r="C25" s="18"/>
      <c r="D25" s="69"/>
      <c r="E25" s="69"/>
      <c r="F25" s="69"/>
      <c r="G25" s="77"/>
      <c r="H25" s="77"/>
      <c r="I25" s="77"/>
      <c r="J25" s="69"/>
      <c r="K25" s="77"/>
      <c r="L25" s="77"/>
      <c r="M25" s="77"/>
    </row>
    <row r="26" spans="2:24" s="2" customFormat="1" ht="19.2" customHeight="1" x14ac:dyDescent="0.45">
      <c r="B26" s="245" t="s">
        <v>53</v>
      </c>
      <c r="C26" s="245"/>
      <c r="D26" s="246">
        <v>7882.8882737500044</v>
      </c>
      <c r="E26" s="246">
        <v>1465.4474727600063</v>
      </c>
      <c r="F26" s="246">
        <v>2329.9300000000012</v>
      </c>
      <c r="G26" s="247">
        <v>5176.6319999999978</v>
      </c>
      <c r="H26" s="247">
        <v>8918.1659999999974</v>
      </c>
      <c r="I26" s="247">
        <v>10031.485015404691</v>
      </c>
      <c r="J26" s="246">
        <v>852.43799999999283</v>
      </c>
      <c r="K26" s="247">
        <v>5351.1660000000011</v>
      </c>
      <c r="L26" s="247">
        <v>9504.153999999995</v>
      </c>
      <c r="M26" s="247">
        <v>10658.043</v>
      </c>
      <c r="N26" s="70"/>
      <c r="O26" s="43"/>
      <c r="P26" s="43"/>
      <c r="Q26" s="43"/>
      <c r="R26" s="43"/>
      <c r="S26" s="43"/>
      <c r="T26" s="43"/>
    </row>
    <row r="27" spans="2:24" s="2" customFormat="1" x14ac:dyDescent="0.45">
      <c r="B27" s="8"/>
      <c r="C27" s="78"/>
      <c r="D27" s="69"/>
      <c r="E27" s="69"/>
      <c r="F27" s="69"/>
      <c r="G27" s="77"/>
      <c r="H27" s="77"/>
      <c r="I27" s="77"/>
      <c r="J27" s="69"/>
      <c r="K27" s="77"/>
      <c r="L27" s="77"/>
      <c r="M27" s="77"/>
      <c r="N27" s="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2:24" ht="17.149999999999999" customHeight="1" x14ac:dyDescent="0.45">
      <c r="B28" s="191" t="s">
        <v>112</v>
      </c>
      <c r="C28" s="192"/>
      <c r="D28" s="188">
        <v>-544.04200000000003</v>
      </c>
      <c r="E28" s="188">
        <v>3724.4630000000002</v>
      </c>
      <c r="F28" s="188">
        <v>1164.0070000000001</v>
      </c>
      <c r="G28" s="189">
        <v>2368.2860000000001</v>
      </c>
      <c r="H28" s="189">
        <v>4059.7890000000002</v>
      </c>
      <c r="I28" s="189">
        <v>5397.5950000000003</v>
      </c>
      <c r="J28" s="188">
        <v>1570.3240000000001</v>
      </c>
      <c r="K28" s="189">
        <v>900.09699999999998</v>
      </c>
      <c r="L28" s="189">
        <v>2110.7739999999999</v>
      </c>
      <c r="M28" s="189">
        <v>3689.3079999999995</v>
      </c>
      <c r="N28" s="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2:24" s="2" customFormat="1" x14ac:dyDescent="0.45">
      <c r="B29" s="184" t="s">
        <v>54</v>
      </c>
      <c r="C29" s="184"/>
      <c r="D29" s="185">
        <v>20335.877</v>
      </c>
      <c r="E29" s="185">
        <v>21697.626008860003</v>
      </c>
      <c r="F29" s="185">
        <v>5971.5300000000007</v>
      </c>
      <c r="G29" s="186">
        <v>12779.643</v>
      </c>
      <c r="H29" s="186">
        <v>21557.333000000002</v>
      </c>
      <c r="I29" s="186">
        <v>30788.645</v>
      </c>
      <c r="J29" s="185">
        <v>8791.8030000000017</v>
      </c>
      <c r="K29" s="186">
        <v>17375.426999999996</v>
      </c>
      <c r="L29" s="186">
        <v>25080.628000000001</v>
      </c>
      <c r="M29" s="186">
        <v>32071.835999999996</v>
      </c>
      <c r="N29" s="3"/>
      <c r="O29" s="43"/>
      <c r="P29" s="43"/>
      <c r="Q29" s="43"/>
      <c r="R29" s="43"/>
      <c r="S29" s="43"/>
      <c r="T29" s="43"/>
      <c r="U29" s="43"/>
      <c r="V29" s="43"/>
      <c r="W29" s="43"/>
      <c r="X29" s="43"/>
    </row>
    <row r="30" spans="2:24" s="2" customFormat="1" outlineLevel="1" x14ac:dyDescent="0.45">
      <c r="B30" s="118" t="s">
        <v>72</v>
      </c>
      <c r="C30" s="118"/>
      <c r="D30" s="120">
        <v>8320.6839999999993</v>
      </c>
      <c r="E30" s="120">
        <v>6179.2529999999997</v>
      </c>
      <c r="F30" s="120">
        <v>1573.528</v>
      </c>
      <c r="G30" s="121">
        <v>3858.3020000000001</v>
      </c>
      <c r="H30" s="121">
        <v>7568.8879999999999</v>
      </c>
      <c r="I30" s="121">
        <v>11151.934999999999</v>
      </c>
      <c r="J30" s="120">
        <v>3717.0749999999998</v>
      </c>
      <c r="K30" s="121">
        <v>7177.4809999999998</v>
      </c>
      <c r="L30" s="121">
        <v>9463.259</v>
      </c>
      <c r="M30" s="121">
        <v>11147.596</v>
      </c>
      <c r="N30" s="3"/>
      <c r="O30" s="43"/>
      <c r="P30" s="43"/>
      <c r="Q30" s="43"/>
      <c r="R30" s="43"/>
      <c r="S30" s="43"/>
      <c r="T30" s="43"/>
    </row>
    <row r="31" spans="2:24" s="2" customFormat="1" outlineLevel="1" x14ac:dyDescent="0.45">
      <c r="B31" s="118" t="s">
        <v>73</v>
      </c>
      <c r="C31" s="118"/>
      <c r="D31" s="120">
        <v>5203.8670000000002</v>
      </c>
      <c r="E31" s="120">
        <v>5836.482</v>
      </c>
      <c r="F31" s="120">
        <v>1530.3980024700002</v>
      </c>
      <c r="G31" s="121">
        <v>3169.9579612899993</v>
      </c>
      <c r="H31" s="121">
        <v>4882.3579174599963</v>
      </c>
      <c r="I31" s="347">
        <v>6738.341807439997</v>
      </c>
      <c r="J31" s="120">
        <v>1720.2607074399994</v>
      </c>
      <c r="K31" s="121">
        <v>3594.9873140899972</v>
      </c>
      <c r="L31" s="121">
        <v>5587.6120000000001</v>
      </c>
      <c r="M31" s="121">
        <v>7627.6382876399957</v>
      </c>
      <c r="N31" s="3"/>
      <c r="O31" s="42"/>
      <c r="P31" s="42"/>
      <c r="Q31" s="42"/>
      <c r="R31" s="43"/>
      <c r="S31" s="43"/>
      <c r="T31" s="43"/>
    </row>
    <row r="32" spans="2:24" s="2" customFormat="1" outlineLevel="1" x14ac:dyDescent="0.45">
      <c r="B32" s="118" t="s">
        <v>74</v>
      </c>
      <c r="C32" s="118"/>
      <c r="D32" s="120">
        <v>1699.3579999999999</v>
      </c>
      <c r="E32" s="120">
        <v>2697.7539999999999</v>
      </c>
      <c r="F32" s="120">
        <v>1008.1409975299998</v>
      </c>
      <c r="G32" s="121">
        <v>1791.6640387100006</v>
      </c>
      <c r="H32" s="121">
        <v>3028.0070825400035</v>
      </c>
      <c r="I32" s="347">
        <v>4634.2261925600033</v>
      </c>
      <c r="J32" s="120">
        <v>1233.5022925600006</v>
      </c>
      <c r="K32" s="121">
        <v>2270.4876859100027</v>
      </c>
      <c r="L32" s="121">
        <v>3575.7759999999998</v>
      </c>
      <c r="M32" s="121">
        <v>4828.8527123600043</v>
      </c>
      <c r="N32" s="3"/>
      <c r="O32" s="42"/>
      <c r="P32" s="42"/>
      <c r="Q32" s="42"/>
      <c r="R32" s="42"/>
      <c r="S32" s="43"/>
      <c r="T32" s="43"/>
    </row>
    <row r="33" spans="2:21" s="21" customFormat="1" ht="18" customHeight="1" outlineLevel="1" x14ac:dyDescent="0.45">
      <c r="B33" s="119" t="s">
        <v>75</v>
      </c>
      <c r="C33" s="119"/>
      <c r="D33" s="122">
        <v>2347.6289999999999</v>
      </c>
      <c r="E33" s="122">
        <v>3341.6109999999999</v>
      </c>
      <c r="F33" s="122">
        <v>782.80799999999999</v>
      </c>
      <c r="G33" s="123">
        <v>1722.4860000000001</v>
      </c>
      <c r="H33" s="123">
        <v>2631.989</v>
      </c>
      <c r="I33" s="361">
        <v>3614.058</v>
      </c>
      <c r="J33" s="122">
        <v>963.96299999999997</v>
      </c>
      <c r="K33" s="123">
        <v>1919.77</v>
      </c>
      <c r="L33" s="123">
        <v>2879.8009999999999</v>
      </c>
      <c r="M33" s="121">
        <v>3681.4569999999999</v>
      </c>
      <c r="N33" s="20"/>
      <c r="O33" s="44"/>
      <c r="P33" s="44"/>
      <c r="Q33" s="44"/>
      <c r="R33" s="44"/>
      <c r="S33" s="44"/>
      <c r="T33" s="44"/>
    </row>
    <row r="34" spans="2:21" s="2" customFormat="1" ht="15" customHeight="1" outlineLevel="1" x14ac:dyDescent="0.45">
      <c r="B34" s="118" t="s">
        <v>157</v>
      </c>
      <c r="C34" s="118"/>
      <c r="D34" s="348">
        <v>1993.461</v>
      </c>
      <c r="E34" s="346">
        <v>2717.23200886</v>
      </c>
      <c r="F34" s="348">
        <v>777.79700000000003</v>
      </c>
      <c r="G34" s="347">
        <v>1566.7270000000001</v>
      </c>
      <c r="H34" s="347">
        <v>2327.1790000000001</v>
      </c>
      <c r="I34" s="347">
        <v>3066.0479999999998</v>
      </c>
      <c r="J34" s="348">
        <v>718.38599999999997</v>
      </c>
      <c r="K34" s="347">
        <v>1467.895</v>
      </c>
      <c r="L34" s="347">
        <v>2199.328</v>
      </c>
      <c r="M34" s="121">
        <v>2962.1909999999998</v>
      </c>
      <c r="N34" s="20"/>
      <c r="O34" s="43"/>
      <c r="P34" s="43"/>
      <c r="Q34" s="43"/>
      <c r="R34" s="43"/>
      <c r="S34" s="43"/>
      <c r="T34" s="43"/>
    </row>
    <row r="35" spans="2:21" s="2" customFormat="1" outlineLevel="1" x14ac:dyDescent="0.45">
      <c r="B35" s="118" t="s">
        <v>147</v>
      </c>
      <c r="C35" s="118"/>
      <c r="D35" s="120">
        <v>401.5847081</v>
      </c>
      <c r="E35" s="120">
        <v>367.10316281999997</v>
      </c>
      <c r="F35" s="120">
        <v>114.43412391999992</v>
      </c>
      <c r="G35" s="121">
        <v>307.50873653999963</v>
      </c>
      <c r="H35" s="121">
        <v>604.86721261000002</v>
      </c>
      <c r="I35" s="121">
        <v>966.04124503999958</v>
      </c>
      <c r="J35" s="120">
        <v>325.74638770000013</v>
      </c>
      <c r="K35" s="347">
        <v>659.97329766999997</v>
      </c>
      <c r="L35" s="347">
        <v>1014.2510144600001</v>
      </c>
      <c r="M35" s="121">
        <v>1365.1796451399996</v>
      </c>
      <c r="N35" s="20"/>
      <c r="O35" s="43"/>
      <c r="P35" s="43"/>
      <c r="Q35" s="43"/>
      <c r="R35" s="345"/>
      <c r="S35" s="345"/>
      <c r="T35" s="345"/>
      <c r="U35" s="345"/>
    </row>
    <row r="36" spans="2:21" s="2" customFormat="1" ht="16.2" customHeight="1" outlineLevel="1" x14ac:dyDescent="0.45">
      <c r="B36" s="118" t="s">
        <v>77</v>
      </c>
      <c r="C36" s="118"/>
      <c r="D36" s="120">
        <v>75.286000000000001</v>
      </c>
      <c r="E36" s="120">
        <v>158.54</v>
      </c>
      <c r="F36" s="120">
        <v>42.412999999999997</v>
      </c>
      <c r="G36" s="121">
        <v>76.804000000000002</v>
      </c>
      <c r="H36" s="121">
        <v>116.702</v>
      </c>
      <c r="I36" s="121">
        <v>177.60300000000001</v>
      </c>
      <c r="J36" s="120">
        <v>38.914999999999999</v>
      </c>
      <c r="K36" s="347">
        <v>77.34899999999999</v>
      </c>
      <c r="L36" s="347">
        <v>115.11599999999999</v>
      </c>
      <c r="M36" s="121">
        <v>147.72999999999999</v>
      </c>
      <c r="N36" s="20"/>
      <c r="O36" s="43"/>
      <c r="P36" s="43"/>
      <c r="Q36" s="43"/>
      <c r="R36" s="43"/>
      <c r="S36" s="43"/>
      <c r="T36" s="43"/>
    </row>
    <row r="37" spans="2:21" s="2" customFormat="1" outlineLevel="1" x14ac:dyDescent="0.45">
      <c r="B37" s="118" t="s">
        <v>47</v>
      </c>
      <c r="C37" s="118"/>
      <c r="D37" s="120">
        <v>294.00729189999998</v>
      </c>
      <c r="E37" s="120">
        <v>399.65083718000005</v>
      </c>
      <c r="F37" s="120">
        <v>142.01087608000009</v>
      </c>
      <c r="G37" s="121">
        <v>286.19326346000037</v>
      </c>
      <c r="H37" s="121">
        <v>397.34278738999996</v>
      </c>
      <c r="I37" s="121">
        <v>440.39175496000036</v>
      </c>
      <c r="J37" s="120">
        <v>73.95461229999988</v>
      </c>
      <c r="K37" s="347">
        <v>207.48370233000006</v>
      </c>
      <c r="L37" s="347">
        <v>245.48498553999991</v>
      </c>
      <c r="M37" s="121">
        <v>311.19135486000027</v>
      </c>
      <c r="N37" s="20"/>
      <c r="P37" s="43"/>
      <c r="Q37" s="43"/>
      <c r="R37" s="43"/>
      <c r="S37" s="43"/>
      <c r="T37" s="43"/>
    </row>
    <row r="38" spans="2:21" x14ac:dyDescent="0.45">
      <c r="B38" s="184" t="s">
        <v>55</v>
      </c>
      <c r="C38" s="184"/>
      <c r="D38" s="185">
        <v>-7099.2659999999996</v>
      </c>
      <c r="E38" s="185">
        <v>-8181.6780000000008</v>
      </c>
      <c r="F38" s="185">
        <v>-2007.3749999999998</v>
      </c>
      <c r="G38" s="186">
        <v>-4421.4680000000008</v>
      </c>
      <c r="H38" s="186">
        <v>-6665.7370000000001</v>
      </c>
      <c r="I38" s="186">
        <v>-9349.0399999999991</v>
      </c>
      <c r="J38" s="185">
        <v>-2101.3080000000004</v>
      </c>
      <c r="K38" s="186">
        <v>-4336.6129999999994</v>
      </c>
      <c r="L38" s="186">
        <v>-6699.2760000000007</v>
      </c>
      <c r="M38" s="186">
        <v>-8840.3419999999987</v>
      </c>
      <c r="N38" s="340"/>
    </row>
    <row r="39" spans="2:21" outlineLevel="1" x14ac:dyDescent="0.45">
      <c r="B39" s="118" t="s">
        <v>74</v>
      </c>
      <c r="C39" s="118"/>
      <c r="D39" s="120">
        <v>-4489.2920000000004</v>
      </c>
      <c r="E39" s="120">
        <v>-4565.009</v>
      </c>
      <c r="F39" s="120">
        <v>-1091.587</v>
      </c>
      <c r="G39" s="121">
        <v>-2399.5770000000002</v>
      </c>
      <c r="H39" s="121">
        <v>-3556.866</v>
      </c>
      <c r="I39" s="121">
        <v>-5059.1459999999997</v>
      </c>
      <c r="J39" s="120">
        <v>-1060.9960000000001</v>
      </c>
      <c r="K39" s="121">
        <v>-2154.1289999999999</v>
      </c>
      <c r="L39" s="121">
        <v>-3432.268</v>
      </c>
      <c r="M39" s="121">
        <v>-4554.5619999999999</v>
      </c>
    </row>
    <row r="40" spans="2:21" outlineLevel="1" x14ac:dyDescent="0.45">
      <c r="B40" s="118" t="s">
        <v>78</v>
      </c>
      <c r="C40" s="118"/>
      <c r="D40" s="120">
        <v>-2133.7719999999999</v>
      </c>
      <c r="E40" s="120">
        <v>-2855.8220000000001</v>
      </c>
      <c r="F40" s="120">
        <v>-690.649</v>
      </c>
      <c r="G40" s="121">
        <v>-1476.0029999999999</v>
      </c>
      <c r="H40" s="121">
        <v>-2307.598</v>
      </c>
      <c r="I40" s="121">
        <v>-3217.4029999999998</v>
      </c>
      <c r="J40" s="120">
        <v>-806.18799999999999</v>
      </c>
      <c r="K40" s="121">
        <v>-1698.1610000000001</v>
      </c>
      <c r="L40" s="121">
        <v>-2498.2469999999998</v>
      </c>
      <c r="M40" s="121">
        <v>-3286.808</v>
      </c>
    </row>
    <row r="41" spans="2:21" outlineLevel="1" x14ac:dyDescent="0.45">
      <c r="B41" s="118" t="s">
        <v>79</v>
      </c>
      <c r="C41" s="118"/>
      <c r="D41" s="120">
        <v>-352.21100000000001</v>
      </c>
      <c r="E41" s="120">
        <v>-502.47</v>
      </c>
      <c r="F41" s="120">
        <v>-109.129</v>
      </c>
      <c r="G41" s="121">
        <v>-309.18900000000002</v>
      </c>
      <c r="H41" s="121">
        <v>-450.19499999999999</v>
      </c>
      <c r="I41" s="121">
        <v>-596.27300000000002</v>
      </c>
      <c r="J41" s="120">
        <v>-151.73599999999999</v>
      </c>
      <c r="K41" s="121">
        <v>-349.52</v>
      </c>
      <c r="L41" s="121">
        <v>-539.97900000000004</v>
      </c>
      <c r="M41" s="121">
        <v>-653.15300000000002</v>
      </c>
    </row>
    <row r="42" spans="2:21" outlineLevel="1" x14ac:dyDescent="0.45">
      <c r="B42" s="118" t="s">
        <v>80</v>
      </c>
      <c r="C42" s="118"/>
      <c r="D42" s="120">
        <v>-83.582999999999998</v>
      </c>
      <c r="E42" s="120">
        <v>-125.59699999999999</v>
      </c>
      <c r="F42" s="120">
        <v>-72.540999999999997</v>
      </c>
      <c r="G42" s="121">
        <v>-136.15799999999999</v>
      </c>
      <c r="H42" s="121">
        <v>-212.023</v>
      </c>
      <c r="I42" s="121">
        <v>-282.60399999999998</v>
      </c>
      <c r="J42" s="120">
        <v>-50.228000000000002</v>
      </c>
      <c r="K42" s="121">
        <v>-78.424999999999997</v>
      </c>
      <c r="L42" s="121">
        <v>-156.001</v>
      </c>
      <c r="M42" s="121">
        <v>-242.934</v>
      </c>
    </row>
    <row r="43" spans="2:21" outlineLevel="1" x14ac:dyDescent="0.45">
      <c r="B43" s="118" t="s">
        <v>76</v>
      </c>
      <c r="C43" s="118"/>
      <c r="D43" s="120">
        <v>-1.931</v>
      </c>
      <c r="E43" s="120">
        <v>-28.943999999999999</v>
      </c>
      <c r="F43" s="120">
        <v>-10.252000000000001</v>
      </c>
      <c r="G43" s="121">
        <v>-20.495000000000001</v>
      </c>
      <c r="H43" s="121">
        <v>-34.420999999999999</v>
      </c>
      <c r="I43" s="121">
        <v>-42.084000000000003</v>
      </c>
      <c r="J43" s="120">
        <v>-7.5830000000000002</v>
      </c>
      <c r="K43" s="121">
        <v>-15.259</v>
      </c>
      <c r="L43" s="121">
        <v>-19.135999999999999</v>
      </c>
      <c r="M43" s="121">
        <v>-22.972000000000001</v>
      </c>
      <c r="N43" s="340"/>
    </row>
    <row r="44" spans="2:21" outlineLevel="1" x14ac:dyDescent="0.45">
      <c r="B44" s="118" t="s">
        <v>47</v>
      </c>
      <c r="C44" s="118"/>
      <c r="D44" s="120">
        <v>-38.476999999999997</v>
      </c>
      <c r="E44" s="120">
        <v>-103.836</v>
      </c>
      <c r="F44" s="120">
        <v>-33.216999999999999</v>
      </c>
      <c r="G44" s="121">
        <v>-80.046000000000006</v>
      </c>
      <c r="H44" s="121">
        <v>-104.634</v>
      </c>
      <c r="I44" s="121">
        <v>-151.53</v>
      </c>
      <c r="J44" s="120">
        <v>-24.577000000000002</v>
      </c>
      <c r="K44" s="121">
        <v>-41.119</v>
      </c>
      <c r="L44" s="121">
        <v>-53.645000000000003</v>
      </c>
      <c r="M44" s="121">
        <v>-79.913000000000011</v>
      </c>
      <c r="N44" s="40"/>
    </row>
    <row r="45" spans="2:21" x14ac:dyDescent="0.45">
      <c r="B45" s="19"/>
      <c r="C45" s="72"/>
      <c r="D45" s="71"/>
      <c r="E45" s="71"/>
      <c r="F45" s="71"/>
      <c r="G45" s="73"/>
      <c r="H45" s="73"/>
      <c r="I45" s="73"/>
      <c r="J45" s="71"/>
      <c r="K45" s="73"/>
      <c r="L45" s="73"/>
      <c r="M45" s="73"/>
      <c r="N45" s="40"/>
    </row>
    <row r="46" spans="2:21" x14ac:dyDescent="0.45">
      <c r="B46" s="245" t="s">
        <v>133</v>
      </c>
      <c r="C46" s="248"/>
      <c r="D46" s="246">
        <v>13236.611000000001</v>
      </c>
      <c r="E46" s="246">
        <v>13515.948008860003</v>
      </c>
      <c r="F46" s="246">
        <v>3964.1550000000007</v>
      </c>
      <c r="G46" s="247">
        <v>8358.1749999999993</v>
      </c>
      <c r="H46" s="247">
        <v>14891.596000000001</v>
      </c>
      <c r="I46" s="249">
        <v>21439.605000000003</v>
      </c>
      <c r="J46" s="246">
        <v>6690.4950000000008</v>
      </c>
      <c r="K46" s="247">
        <v>13038.813999999997</v>
      </c>
      <c r="L46" s="247">
        <v>18381.351999999999</v>
      </c>
      <c r="M46" s="247">
        <v>23231.493999999999</v>
      </c>
      <c r="N46" s="40"/>
    </row>
    <row r="47" spans="2:21" x14ac:dyDescent="0.45">
      <c r="B47" s="19"/>
      <c r="C47" s="72"/>
      <c r="D47" s="71"/>
      <c r="E47" s="71"/>
      <c r="F47" s="71"/>
      <c r="G47" s="73"/>
      <c r="H47" s="73"/>
      <c r="I47" s="73"/>
      <c r="J47" s="71"/>
      <c r="K47" s="73"/>
      <c r="L47" s="73"/>
      <c r="M47" s="73"/>
      <c r="N47" s="40"/>
    </row>
    <row r="48" spans="2:21" x14ac:dyDescent="0.45">
      <c r="B48" s="192" t="s">
        <v>56</v>
      </c>
      <c r="C48" s="192"/>
      <c r="D48" s="188">
        <v>564.58199999999999</v>
      </c>
      <c r="E48" s="188">
        <v>2305.652</v>
      </c>
      <c r="F48" s="188">
        <v>536.06299999999999</v>
      </c>
      <c r="G48" s="189">
        <v>1164.7550000000001</v>
      </c>
      <c r="H48" s="189">
        <v>1839.925</v>
      </c>
      <c r="I48" s="189">
        <v>2600.422</v>
      </c>
      <c r="J48" s="188">
        <v>699.97299999999996</v>
      </c>
      <c r="K48" s="189">
        <v>1554.4090000000001</v>
      </c>
      <c r="L48" s="189">
        <v>2441.462</v>
      </c>
      <c r="M48" s="189">
        <v>3434.1030000000001</v>
      </c>
      <c r="N48" s="40"/>
    </row>
    <row r="49" spans="2:28" ht="17.149999999999999" customHeight="1" x14ac:dyDescent="0.45">
      <c r="B49" s="191" t="s">
        <v>57</v>
      </c>
      <c r="C49" s="191"/>
      <c r="D49" s="188">
        <v>-154.26300000000001</v>
      </c>
      <c r="E49" s="188">
        <v>-1159.933</v>
      </c>
      <c r="F49" s="188">
        <v>-36.125999999999998</v>
      </c>
      <c r="G49" s="189">
        <v>-1089.0340000000001</v>
      </c>
      <c r="H49" s="189">
        <v>-2673.0189999999998</v>
      </c>
      <c r="I49" s="189">
        <v>-4111.8250154046809</v>
      </c>
      <c r="J49" s="188">
        <v>-389.63099999999997</v>
      </c>
      <c r="K49" s="189">
        <v>-693.04600000000005</v>
      </c>
      <c r="L49" s="189">
        <v>-1370.309</v>
      </c>
      <c r="M49" s="189">
        <v>-1487.7940000000001</v>
      </c>
      <c r="N49" s="40"/>
    </row>
    <row r="50" spans="2:28" x14ac:dyDescent="0.45">
      <c r="B50" s="192" t="s">
        <v>59</v>
      </c>
      <c r="C50" s="192"/>
      <c r="D50" s="188">
        <v>210.541</v>
      </c>
      <c r="E50" s="188">
        <v>-460.32900000000001</v>
      </c>
      <c r="F50" s="188">
        <v>-411.11799999999999</v>
      </c>
      <c r="G50" s="189">
        <v>-527.91499999999996</v>
      </c>
      <c r="H50" s="189">
        <v>-702.39400000000001</v>
      </c>
      <c r="I50" s="189">
        <v>-1072.902</v>
      </c>
      <c r="J50" s="188">
        <v>0</v>
      </c>
      <c r="K50" s="189">
        <v>0</v>
      </c>
      <c r="L50" s="189">
        <v>0</v>
      </c>
      <c r="M50" s="189">
        <v>1.0109999999999999</v>
      </c>
      <c r="N50" s="40"/>
    </row>
    <row r="51" spans="2:28" s="2" customFormat="1" x14ac:dyDescent="0.45">
      <c r="B51" s="192" t="s">
        <v>60</v>
      </c>
      <c r="C51" s="192"/>
      <c r="D51" s="188">
        <v>-64.301000000000002</v>
      </c>
      <c r="E51" s="188">
        <v>199.53899999999999</v>
      </c>
      <c r="F51" s="188">
        <v>2.2120000000000002</v>
      </c>
      <c r="G51" s="189">
        <v>17.375</v>
      </c>
      <c r="H51" s="189">
        <v>51.037999999999997</v>
      </c>
      <c r="I51" s="189">
        <v>213.392</v>
      </c>
      <c r="J51" s="188">
        <v>9.9785980000000905</v>
      </c>
      <c r="K51" s="189">
        <v>-1431.4897976400002</v>
      </c>
      <c r="L51" s="189">
        <v>-1322.4953936450004</v>
      </c>
      <c r="M51" s="189">
        <v>-2009.2232154900007</v>
      </c>
      <c r="N51" s="43"/>
      <c r="O51" s="43"/>
      <c r="P51" s="43"/>
      <c r="Q51" s="43"/>
      <c r="R51" s="43"/>
      <c r="S51" s="43"/>
      <c r="T51" s="43"/>
    </row>
    <row r="52" spans="2:28" outlineLevel="1" x14ac:dyDescent="0.45">
      <c r="B52" s="118" t="s">
        <v>82</v>
      </c>
      <c r="C52" s="118"/>
      <c r="D52" s="120">
        <v>28.029811549999998</v>
      </c>
      <c r="E52" s="120">
        <v>138.41665846999999</v>
      </c>
      <c r="F52" s="120">
        <v>38.059028840000003</v>
      </c>
      <c r="G52" s="121">
        <v>85.147692069999991</v>
      </c>
      <c r="H52" s="121">
        <v>136.66</v>
      </c>
      <c r="I52" s="121">
        <v>192.31399999999999</v>
      </c>
      <c r="J52" s="120">
        <v>350.60750748999999</v>
      </c>
      <c r="K52" s="347">
        <v>655.86793598999998</v>
      </c>
      <c r="L52" s="347">
        <v>955.34799999999996</v>
      </c>
      <c r="M52" s="121">
        <v>1346.4690000000001</v>
      </c>
      <c r="N52" s="43"/>
      <c r="O52" s="43"/>
      <c r="P52" s="43"/>
      <c r="Q52" s="43"/>
      <c r="R52" s="43"/>
      <c r="S52" s="43"/>
      <c r="T52" s="43"/>
    </row>
    <row r="53" spans="2:28" outlineLevel="1" x14ac:dyDescent="0.45">
      <c r="B53" s="118" t="s">
        <v>58</v>
      </c>
      <c r="C53" s="118"/>
      <c r="D53" s="120">
        <v>0.6796039792892552</v>
      </c>
      <c r="E53" s="120">
        <v>36.291024188813935</v>
      </c>
      <c r="F53" s="120">
        <v>4.4472809400000006</v>
      </c>
      <c r="G53" s="121">
        <v>13.560427279999997</v>
      </c>
      <c r="H53" s="121">
        <v>40.799999999999997</v>
      </c>
      <c r="I53" s="121">
        <v>87.037000000000006</v>
      </c>
      <c r="J53" s="120">
        <v>54.580028269999993</v>
      </c>
      <c r="K53" s="347">
        <v>84.492028480000002</v>
      </c>
      <c r="L53" s="347">
        <v>109.604</v>
      </c>
      <c r="M53" s="121">
        <v>137.245</v>
      </c>
      <c r="N53" s="43"/>
      <c r="O53" s="43"/>
      <c r="P53" s="43"/>
      <c r="Q53" s="43"/>
      <c r="R53" s="43"/>
      <c r="S53" s="43"/>
      <c r="T53" s="43"/>
    </row>
    <row r="54" spans="2:28" outlineLevel="1" x14ac:dyDescent="0.45">
      <c r="B54" s="118" t="s">
        <v>47</v>
      </c>
      <c r="C54" s="118"/>
      <c r="D54" s="120">
        <v>-93.010415529289247</v>
      </c>
      <c r="E54" s="120">
        <v>24.831317341186065</v>
      </c>
      <c r="F54" s="120">
        <v>-40.294309779999999</v>
      </c>
      <c r="G54" s="121">
        <v>-81.33311934999999</v>
      </c>
      <c r="H54" s="121">
        <v>-126.422</v>
      </c>
      <c r="I54" s="121">
        <v>-65.959000000000003</v>
      </c>
      <c r="J54" s="120">
        <v>-17.856535759999964</v>
      </c>
      <c r="K54" s="347">
        <v>-25.105812470000004</v>
      </c>
      <c r="L54" s="347">
        <v>-34.510042840000011</v>
      </c>
      <c r="M54" s="121">
        <v>-98.549999999999756</v>
      </c>
      <c r="N54" s="362"/>
      <c r="O54" s="43"/>
    </row>
    <row r="55" spans="2:28" outlineLevel="1" x14ac:dyDescent="0.45">
      <c r="B55" s="118" t="s">
        <v>148</v>
      </c>
      <c r="C55" s="118"/>
      <c r="D55" s="120"/>
      <c r="E55" s="120"/>
      <c r="F55" s="120"/>
      <c r="G55" s="121"/>
      <c r="H55" s="121"/>
      <c r="I55" s="121"/>
      <c r="J55" s="120">
        <v>-377.35240199999993</v>
      </c>
      <c r="K55" s="347">
        <v>-2146.7439496400002</v>
      </c>
      <c r="L55" s="347">
        <v>-2352.9373508050003</v>
      </c>
      <c r="M55" s="121">
        <v>-3394.3872154900009</v>
      </c>
      <c r="N55" s="362"/>
    </row>
    <row r="56" spans="2:28" x14ac:dyDescent="0.45">
      <c r="B56" s="17"/>
      <c r="C56" s="75"/>
      <c r="D56" s="71"/>
      <c r="E56" s="71"/>
      <c r="F56" s="71"/>
      <c r="G56" s="73"/>
      <c r="H56" s="73"/>
      <c r="I56" s="73"/>
      <c r="J56" s="71"/>
      <c r="K56" s="73"/>
      <c r="L56" s="73"/>
      <c r="M56" s="73"/>
      <c r="N56" s="40"/>
    </row>
    <row r="57" spans="2:28" x14ac:dyDescent="0.45">
      <c r="B57" s="250" t="s">
        <v>61</v>
      </c>
      <c r="C57" s="250"/>
      <c r="D57" s="246">
        <v>13403.391</v>
      </c>
      <c r="E57" s="246">
        <v>19285.27300886</v>
      </c>
      <c r="F57" s="246">
        <v>5255.3190000000004</v>
      </c>
      <c r="G57" s="247">
        <v>11380.675999999999</v>
      </c>
      <c r="H57" s="247">
        <v>20139.954000000002</v>
      </c>
      <c r="I57" s="247">
        <v>28578.111999999994</v>
      </c>
      <c r="J57" s="246">
        <v>9348.1230000000014</v>
      </c>
      <c r="K57" s="247">
        <v>16208.574151999997</v>
      </c>
      <c r="L57" s="247">
        <v>23964.029957160001</v>
      </c>
      <c r="M57" s="247">
        <v>31741.08</v>
      </c>
      <c r="N57" s="40"/>
      <c r="O57" s="384"/>
    </row>
    <row r="58" spans="2:28" x14ac:dyDescent="0.45">
      <c r="C58" s="60"/>
      <c r="D58" s="71">
        <f>D57*(1+O57)^3</f>
        <v>13403.391</v>
      </c>
      <c r="E58" s="71"/>
      <c r="F58" s="71"/>
      <c r="G58" s="73"/>
      <c r="H58" s="73"/>
      <c r="I58" s="73"/>
      <c r="J58" s="71"/>
      <c r="K58" s="73"/>
      <c r="L58" s="73"/>
      <c r="M58" s="385"/>
      <c r="N58" s="74"/>
      <c r="U58" s="41"/>
      <c r="V58" s="41"/>
      <c r="W58" s="41"/>
      <c r="X58" s="41"/>
    </row>
    <row r="59" spans="2:28" x14ac:dyDescent="0.45">
      <c r="B59" s="250" t="s">
        <v>62</v>
      </c>
      <c r="C59" s="250"/>
      <c r="D59" s="246">
        <v>-14815.316000000001</v>
      </c>
      <c r="E59" s="246">
        <v>-15331.677999999998</v>
      </c>
      <c r="F59" s="246">
        <v>-4373.8090000000002</v>
      </c>
      <c r="G59" s="249">
        <v>-8944.8000000000011</v>
      </c>
      <c r="H59" s="249">
        <v>-14193.397999999999</v>
      </c>
      <c r="I59" s="249">
        <v>-20135.883999999998</v>
      </c>
      <c r="J59" s="246">
        <v>-5321.5435980000002</v>
      </c>
      <c r="K59" s="249">
        <v>-10108.74520236</v>
      </c>
      <c r="L59" s="249">
        <v>-16378.558606355</v>
      </c>
      <c r="M59" s="249">
        <v>-24568.767741670006</v>
      </c>
      <c r="N59" s="40"/>
      <c r="U59" s="41"/>
      <c r="V59" s="41"/>
      <c r="W59" s="41"/>
      <c r="X59" s="41"/>
    </row>
    <row r="60" spans="2:28" x14ac:dyDescent="0.45">
      <c r="B60" s="8"/>
      <c r="C60" s="8"/>
      <c r="D60" s="69"/>
      <c r="E60" s="69"/>
      <c r="F60" s="69"/>
      <c r="G60" s="77"/>
      <c r="H60" s="77"/>
      <c r="I60" s="70"/>
      <c r="J60" s="69"/>
      <c r="K60" s="77"/>
      <c r="L60" s="70"/>
      <c r="M60" s="70"/>
      <c r="N60" s="40"/>
      <c r="U60" s="41"/>
      <c r="V60" s="41"/>
      <c r="W60" s="41"/>
      <c r="X60" s="41"/>
    </row>
    <row r="61" spans="2:28" outlineLevel="1" x14ac:dyDescent="0.45">
      <c r="B61" s="118" t="s">
        <v>84</v>
      </c>
      <c r="C61" s="118"/>
      <c r="D61" s="120">
        <v>6350.509</v>
      </c>
      <c r="E61" s="120">
        <v>7430.94</v>
      </c>
      <c r="F61" s="120">
        <v>2163.971</v>
      </c>
      <c r="G61" s="121">
        <v>4470.3270000000002</v>
      </c>
      <c r="H61" s="121">
        <v>7341.5190000000002</v>
      </c>
      <c r="I61" s="121">
        <v>10231.636</v>
      </c>
      <c r="J61" s="120">
        <v>2694.7016693165347</v>
      </c>
      <c r="K61" s="347">
        <v>4998.4050449835468</v>
      </c>
      <c r="L61" s="347">
        <v>8307.8716366919361</v>
      </c>
      <c r="M61" s="121">
        <v>12959.1176836666</v>
      </c>
      <c r="N61" s="40"/>
      <c r="U61" s="41"/>
      <c r="V61" s="41"/>
      <c r="W61" s="41"/>
      <c r="X61" s="41"/>
      <c r="Y61" s="359">
        <f>SUM($T61:T61)</f>
        <v>0</v>
      </c>
      <c r="Z61" s="359">
        <f>SUM($T61:U61)</f>
        <v>0</v>
      </c>
      <c r="AA61" s="359">
        <f>SUM($T61:V61)</f>
        <v>0</v>
      </c>
      <c r="AB61" s="359">
        <f>SUM($T61:W61)</f>
        <v>0</v>
      </c>
    </row>
    <row r="62" spans="2:28" outlineLevel="1" x14ac:dyDescent="0.45">
      <c r="B62" s="118" t="s">
        <v>85</v>
      </c>
      <c r="C62" s="118"/>
      <c r="D62" s="120">
        <v>1271.6120000000001</v>
      </c>
      <c r="E62" s="120">
        <v>1636.4770000000001</v>
      </c>
      <c r="F62" s="120">
        <v>550.79100000000005</v>
      </c>
      <c r="G62" s="121">
        <v>1060.8869999999999</v>
      </c>
      <c r="H62" s="121">
        <v>1670.7460000000001</v>
      </c>
      <c r="I62" s="121">
        <v>2267.377</v>
      </c>
      <c r="J62" s="120">
        <v>657.73892868346547</v>
      </c>
      <c r="K62" s="121">
        <v>990.37015737645379</v>
      </c>
      <c r="L62" s="121">
        <v>1658.5689696630627</v>
      </c>
      <c r="M62" s="121">
        <v>2530.2960580034</v>
      </c>
      <c r="N62" s="40"/>
      <c r="U62" s="41"/>
      <c r="V62" s="41"/>
      <c r="W62" s="41"/>
      <c r="X62" s="41"/>
      <c r="Y62" s="359">
        <f>SUM($T62:T62)</f>
        <v>0</v>
      </c>
      <c r="Z62" s="359">
        <f>SUM($T62:U62)</f>
        <v>0</v>
      </c>
      <c r="AA62" s="359">
        <f>SUM($T62:V62)</f>
        <v>0</v>
      </c>
      <c r="AB62" s="359">
        <f>SUM($T62:W62)</f>
        <v>0</v>
      </c>
    </row>
    <row r="63" spans="2:28" outlineLevel="1" x14ac:dyDescent="0.45">
      <c r="B63" s="118" t="s">
        <v>86</v>
      </c>
      <c r="C63" s="118"/>
      <c r="D63" s="120">
        <v>1390.26</v>
      </c>
      <c r="E63" s="120">
        <v>1628.3150000000001</v>
      </c>
      <c r="F63" s="120">
        <v>489.48500000000001</v>
      </c>
      <c r="G63" s="121">
        <v>986.49800000000005</v>
      </c>
      <c r="H63" s="121">
        <v>1477.8119999999999</v>
      </c>
      <c r="I63" s="121">
        <v>2001.6679999999999</v>
      </c>
      <c r="J63" s="120">
        <v>573.24</v>
      </c>
      <c r="K63" s="121">
        <v>1166.895</v>
      </c>
      <c r="L63" s="121">
        <v>1787.6489999999999</v>
      </c>
      <c r="M63" s="121">
        <v>2415.0479999999998</v>
      </c>
      <c r="N63" s="40"/>
      <c r="U63" s="41"/>
      <c r="V63" s="41"/>
      <c r="W63" s="41"/>
      <c r="X63" s="41"/>
    </row>
    <row r="64" spans="2:28" outlineLevel="1" x14ac:dyDescent="0.45">
      <c r="B64" s="118" t="s">
        <v>87</v>
      </c>
      <c r="C64" s="118"/>
      <c r="D64" s="120">
        <v>1222.202</v>
      </c>
      <c r="E64" s="120">
        <v>983.26099999999997</v>
      </c>
      <c r="F64" s="120">
        <v>350.66399999999999</v>
      </c>
      <c r="G64" s="121">
        <v>738.47799999999995</v>
      </c>
      <c r="H64" s="121">
        <v>1099.297</v>
      </c>
      <c r="I64" s="121">
        <v>1501.8989999999999</v>
      </c>
      <c r="J64" s="120">
        <v>495.255</v>
      </c>
      <c r="K64" s="121">
        <v>974.23199999999997</v>
      </c>
      <c r="L64" s="121">
        <v>1476.0830000000001</v>
      </c>
      <c r="M64" s="121">
        <v>2084.5039999999999</v>
      </c>
      <c r="N64" s="40"/>
      <c r="U64" s="41"/>
      <c r="V64" s="41"/>
      <c r="W64" s="41"/>
      <c r="X64" s="41"/>
    </row>
    <row r="65" spans="1:24" outlineLevel="1" x14ac:dyDescent="0.45">
      <c r="B65" s="118" t="s">
        <v>88</v>
      </c>
      <c r="C65" s="118"/>
      <c r="D65" s="120">
        <v>444.18200000000002</v>
      </c>
      <c r="E65" s="120">
        <v>658.90800000000002</v>
      </c>
      <c r="F65" s="120">
        <v>187.904</v>
      </c>
      <c r="G65" s="121">
        <v>449.64299999999997</v>
      </c>
      <c r="H65" s="121">
        <v>711.04700000000003</v>
      </c>
      <c r="I65" s="121">
        <v>1056.539</v>
      </c>
      <c r="J65" s="120">
        <v>286.60500000000002</v>
      </c>
      <c r="K65" s="347">
        <v>617.99</v>
      </c>
      <c r="L65" s="347">
        <v>934.62699999999995</v>
      </c>
      <c r="M65" s="121">
        <v>1279.9459999999999</v>
      </c>
      <c r="N65" s="40"/>
      <c r="U65" s="41"/>
      <c r="V65" s="41"/>
      <c r="W65" s="41"/>
      <c r="X65" s="41"/>
    </row>
    <row r="66" spans="1:24" outlineLevel="1" x14ac:dyDescent="0.45">
      <c r="B66" s="118" t="s">
        <v>89</v>
      </c>
      <c r="C66" s="118"/>
      <c r="D66" s="120">
        <v>808.20100000000002</v>
      </c>
      <c r="E66" s="120">
        <v>427.81400000000002</v>
      </c>
      <c r="F66" s="120">
        <v>35.884999999999998</v>
      </c>
      <c r="G66" s="121">
        <v>112.895</v>
      </c>
      <c r="H66" s="121">
        <v>222.20699999999999</v>
      </c>
      <c r="I66" s="121">
        <v>525.92200000000003</v>
      </c>
      <c r="J66" s="120">
        <v>86.674999999999997</v>
      </c>
      <c r="K66" s="121">
        <v>261.71199999999999</v>
      </c>
      <c r="L66" s="121">
        <v>424.85199999999998</v>
      </c>
      <c r="M66" s="121">
        <v>701.64200000000005</v>
      </c>
      <c r="N66" s="40"/>
    </row>
    <row r="67" spans="1:24" outlineLevel="1" x14ac:dyDescent="0.45">
      <c r="B67" s="118" t="s">
        <v>90</v>
      </c>
      <c r="C67" s="118"/>
      <c r="D67" s="120">
        <v>526.18299999999999</v>
      </c>
      <c r="E67" s="120">
        <v>577.50800000000004</v>
      </c>
      <c r="F67" s="120">
        <v>80.055999999999997</v>
      </c>
      <c r="G67" s="121">
        <v>160.52799999999999</v>
      </c>
      <c r="H67" s="121">
        <v>237.00200000000001</v>
      </c>
      <c r="I67" s="121">
        <v>377.197</v>
      </c>
      <c r="J67" s="120">
        <v>105.28700000000001</v>
      </c>
      <c r="K67" s="121">
        <v>213.11199999999999</v>
      </c>
      <c r="L67" s="121">
        <v>326.50400000000002</v>
      </c>
      <c r="M67" s="121">
        <v>471.72300000000001</v>
      </c>
    </row>
    <row r="68" spans="1:24" outlineLevel="1" x14ac:dyDescent="0.45">
      <c r="B68" s="118" t="s">
        <v>91</v>
      </c>
      <c r="C68" s="118"/>
      <c r="D68" s="120">
        <v>466.53800000000001</v>
      </c>
      <c r="E68" s="120">
        <v>482.779</v>
      </c>
      <c r="F68" s="120">
        <v>89.367999999999995</v>
      </c>
      <c r="G68" s="121">
        <v>187.148</v>
      </c>
      <c r="H68" s="121">
        <v>276.46800000000002</v>
      </c>
      <c r="I68" s="121">
        <v>389.28</v>
      </c>
      <c r="J68" s="120">
        <v>98.644000000000005</v>
      </c>
      <c r="K68" s="121">
        <v>187.33099999999999</v>
      </c>
      <c r="L68" s="121">
        <v>296.53199999999998</v>
      </c>
      <c r="M68" s="121">
        <v>432.65100000000001</v>
      </c>
    </row>
    <row r="69" spans="1:24" outlineLevel="1" x14ac:dyDescent="0.45">
      <c r="B69" s="118" t="s">
        <v>92</v>
      </c>
      <c r="C69" s="118"/>
      <c r="D69" s="120">
        <v>335.72</v>
      </c>
      <c r="E69" s="120">
        <v>366.69400000000002</v>
      </c>
      <c r="F69" s="120">
        <v>89.26</v>
      </c>
      <c r="G69" s="121">
        <v>186.71299999999999</v>
      </c>
      <c r="H69" s="121">
        <v>290.36500000000001</v>
      </c>
      <c r="I69" s="121">
        <v>393.70299999999997</v>
      </c>
      <c r="J69" s="120">
        <v>101.336</v>
      </c>
      <c r="K69" s="121">
        <v>196.983</v>
      </c>
      <c r="L69" s="121">
        <v>294.22199999999998</v>
      </c>
      <c r="M69" s="121">
        <v>388.63799999999998</v>
      </c>
    </row>
    <row r="70" spans="1:24" outlineLevel="1" x14ac:dyDescent="0.45">
      <c r="B70" s="118" t="s">
        <v>93</v>
      </c>
      <c r="C70" s="118"/>
      <c r="D70" s="120">
        <v>76.963999999999999</v>
      </c>
      <c r="E70" s="120">
        <v>355.642</v>
      </c>
      <c r="F70" s="120">
        <v>110.26300000000001</v>
      </c>
      <c r="G70" s="121">
        <v>170.249</v>
      </c>
      <c r="H70" s="121">
        <v>236.92599999999999</v>
      </c>
      <c r="I70" s="121">
        <v>407.86</v>
      </c>
      <c r="J70" s="120">
        <v>56.893999999999998</v>
      </c>
      <c r="K70" s="121">
        <v>93.918000000000006</v>
      </c>
      <c r="L70" s="121">
        <v>158.41</v>
      </c>
      <c r="M70" s="121">
        <v>255.751</v>
      </c>
    </row>
    <row r="71" spans="1:24" outlineLevel="1" x14ac:dyDescent="0.45">
      <c r="A71" s="22"/>
      <c r="B71" s="118" t="s">
        <v>158</v>
      </c>
      <c r="C71" s="118"/>
      <c r="D71" s="120">
        <v>74.772999999999996</v>
      </c>
      <c r="E71" s="120">
        <v>64.754999999999995</v>
      </c>
      <c r="F71" s="120">
        <v>32.408999999999999</v>
      </c>
      <c r="G71" s="121">
        <v>66.706000000000003</v>
      </c>
      <c r="H71" s="121">
        <v>101.446</v>
      </c>
      <c r="I71" s="121">
        <v>138.26599999999999</v>
      </c>
      <c r="J71" s="120">
        <v>36.939</v>
      </c>
      <c r="K71" s="121">
        <v>71.396000000000001</v>
      </c>
      <c r="L71" s="121">
        <v>105.36199999999999</v>
      </c>
      <c r="M71" s="121">
        <v>142.23699999999999</v>
      </c>
    </row>
    <row r="72" spans="1:24" outlineLevel="1" x14ac:dyDescent="0.45">
      <c r="B72" s="118" t="s">
        <v>95</v>
      </c>
      <c r="C72" s="118"/>
      <c r="D72" s="120">
        <v>43.21</v>
      </c>
      <c r="E72" s="120">
        <v>69.744</v>
      </c>
      <c r="F72" s="120">
        <v>28.492999999999999</v>
      </c>
      <c r="G72" s="121">
        <v>59.402000000000001</v>
      </c>
      <c r="H72" s="121">
        <v>87.126999999999995</v>
      </c>
      <c r="I72" s="121">
        <v>114.705</v>
      </c>
      <c r="J72" s="120">
        <v>20.678000000000001</v>
      </c>
      <c r="K72" s="121">
        <v>46.259</v>
      </c>
      <c r="L72" s="121">
        <v>88.885000000000005</v>
      </c>
      <c r="M72" s="121">
        <v>137.49100000000001</v>
      </c>
    </row>
    <row r="73" spans="1:24" outlineLevel="1" x14ac:dyDescent="0.45">
      <c r="B73" s="118" t="s">
        <v>96</v>
      </c>
      <c r="C73" s="118"/>
      <c r="D73" s="120">
        <v>159.06100000000001</v>
      </c>
      <c r="E73" s="120">
        <v>89.409000000000006</v>
      </c>
      <c r="F73" s="120">
        <v>16.95</v>
      </c>
      <c r="G73" s="121">
        <v>36.235999999999997</v>
      </c>
      <c r="H73" s="121">
        <v>53.88</v>
      </c>
      <c r="I73" s="121">
        <v>82.441999999999993</v>
      </c>
      <c r="J73" s="120">
        <v>18.602</v>
      </c>
      <c r="K73" s="121">
        <v>37.734000000000002</v>
      </c>
      <c r="L73" s="121">
        <v>64.917000000000002</v>
      </c>
      <c r="M73" s="121">
        <v>81.180999999999997</v>
      </c>
    </row>
    <row r="74" spans="1:24" outlineLevel="1" x14ac:dyDescent="0.45">
      <c r="B74" s="118" t="s">
        <v>97</v>
      </c>
      <c r="C74" s="118"/>
      <c r="D74" s="120">
        <v>47.27</v>
      </c>
      <c r="E74" s="120">
        <v>48.154000000000003</v>
      </c>
      <c r="F74" s="120">
        <v>14.214</v>
      </c>
      <c r="G74" s="121">
        <v>28.805</v>
      </c>
      <c r="H74" s="121">
        <v>43.96</v>
      </c>
      <c r="I74" s="121">
        <v>63.988999999999997</v>
      </c>
      <c r="J74" s="120">
        <v>15.891</v>
      </c>
      <c r="K74" s="121">
        <v>31.460999999999999</v>
      </c>
      <c r="L74" s="121">
        <v>46.5</v>
      </c>
      <c r="M74" s="121">
        <v>62.698999999999998</v>
      </c>
    </row>
    <row r="75" spans="1:24" outlineLevel="1" x14ac:dyDescent="0.45">
      <c r="B75" s="118" t="s">
        <v>83</v>
      </c>
      <c r="C75" s="118"/>
      <c r="D75" s="120">
        <v>13.183</v>
      </c>
      <c r="E75" s="120">
        <v>4.6479999999999997</v>
      </c>
      <c r="F75" s="120">
        <v>3.4670000000000001</v>
      </c>
      <c r="G75" s="121">
        <v>5.0670000000000002</v>
      </c>
      <c r="H75" s="121">
        <v>7.6879999999999997</v>
      </c>
      <c r="I75" s="121">
        <v>11.425000000000001</v>
      </c>
      <c r="J75" s="120">
        <v>4.2549999999999999</v>
      </c>
      <c r="K75" s="121">
        <v>6.65</v>
      </c>
      <c r="L75" s="121">
        <v>13.227</v>
      </c>
      <c r="M75" s="121">
        <v>19.986999999999998</v>
      </c>
    </row>
    <row r="76" spans="1:24" outlineLevel="1" x14ac:dyDescent="0.45">
      <c r="B76" s="118" t="s">
        <v>98</v>
      </c>
      <c r="C76" s="118"/>
      <c r="D76" s="120">
        <v>1585.4479999999999</v>
      </c>
      <c r="E76" s="120">
        <v>506.63</v>
      </c>
      <c r="F76" s="120">
        <v>130.62899999999999</v>
      </c>
      <c r="G76" s="121">
        <v>225.21799999999999</v>
      </c>
      <c r="H76" s="121">
        <v>335.90800000000002</v>
      </c>
      <c r="I76" s="121">
        <v>571.976</v>
      </c>
      <c r="J76" s="120">
        <v>68.802000000000007</v>
      </c>
      <c r="K76" s="121">
        <v>214.297</v>
      </c>
      <c r="L76" s="121">
        <v>394.34800000000001</v>
      </c>
      <c r="M76" s="121">
        <v>605.85599999999999</v>
      </c>
    </row>
    <row r="77" spans="1:24" x14ac:dyDescent="0.45">
      <c r="B77" s="17"/>
      <c r="C77" s="76"/>
      <c r="D77" s="71"/>
      <c r="E77" s="71"/>
      <c r="F77" s="71"/>
      <c r="G77" s="73"/>
      <c r="H77" s="73"/>
      <c r="I77" s="73"/>
      <c r="J77" s="71"/>
      <c r="K77" s="73"/>
      <c r="L77" s="73"/>
      <c r="M77" s="73"/>
    </row>
    <row r="78" spans="1:24" x14ac:dyDescent="0.45">
      <c r="B78" s="250" t="s">
        <v>63</v>
      </c>
      <c r="C78" s="250"/>
      <c r="D78" s="246">
        <v>6316.7002737500025</v>
      </c>
      <c r="E78" s="246">
        <v>4259.1094816200075</v>
      </c>
      <c r="F78" s="246">
        <v>3175.3140000000012</v>
      </c>
      <c r="G78" s="247">
        <v>6523.4739999999965</v>
      </c>
      <c r="H78" s="247">
        <v>12191.703</v>
      </c>
      <c r="I78" s="247">
        <v>14361.888000000014</v>
      </c>
      <c r="J78" s="246">
        <v>4112.0339999999942</v>
      </c>
      <c r="K78" s="247">
        <v>8611.2049999999999</v>
      </c>
      <c r="L78" s="247">
        <v>13366.378999999994</v>
      </c>
      <c r="M78" s="247">
        <v>12948.174042839968</v>
      </c>
    </row>
    <row r="79" spans="1:24" x14ac:dyDescent="0.45">
      <c r="B79" s="8"/>
      <c r="C79" s="78"/>
      <c r="D79" s="69"/>
      <c r="E79" s="69"/>
      <c r="F79" s="69"/>
      <c r="G79" s="77"/>
      <c r="H79" s="77"/>
      <c r="I79" s="77"/>
      <c r="J79" s="69"/>
      <c r="K79" s="77"/>
      <c r="L79" s="77"/>
      <c r="M79" s="77"/>
      <c r="N79" s="53"/>
    </row>
    <row r="80" spans="1:24" x14ac:dyDescent="0.45">
      <c r="B80" s="192" t="s">
        <v>64</v>
      </c>
      <c r="C80" s="192"/>
      <c r="D80" s="188">
        <v>-1009.105</v>
      </c>
      <c r="E80" s="188">
        <v>-969.08</v>
      </c>
      <c r="F80" s="188">
        <v>-309.03199999999998</v>
      </c>
      <c r="G80" s="189">
        <v>-651.36099999999999</v>
      </c>
      <c r="H80" s="189">
        <v>-1166.231</v>
      </c>
      <c r="I80" s="189">
        <v>-1904.623</v>
      </c>
      <c r="J80" s="188">
        <v>-248.26300000000001</v>
      </c>
      <c r="K80" s="189">
        <v>-841.13099999999997</v>
      </c>
      <c r="L80" s="189">
        <v>-1509.1769999999999</v>
      </c>
      <c r="M80" s="189">
        <v>-577.70699999999999</v>
      </c>
    </row>
    <row r="81" spans="2:14" x14ac:dyDescent="0.45">
      <c r="C81" s="60"/>
      <c r="D81" s="71"/>
      <c r="E81" s="71"/>
      <c r="F81" s="71"/>
      <c r="G81" s="73"/>
      <c r="H81" s="73"/>
      <c r="I81" s="73"/>
      <c r="J81" s="71"/>
      <c r="K81" s="73"/>
      <c r="L81" s="73"/>
      <c r="M81" s="73"/>
      <c r="N81" s="53"/>
    </row>
    <row r="82" spans="2:14" x14ac:dyDescent="0.45">
      <c r="B82" s="250" t="s">
        <v>65</v>
      </c>
      <c r="C82" s="251"/>
      <c r="D82" s="246">
        <v>5307.5952737500029</v>
      </c>
      <c r="E82" s="246">
        <v>3290.0294816200076</v>
      </c>
      <c r="F82" s="246">
        <v>2866.2820000000011</v>
      </c>
      <c r="G82" s="247">
        <v>5872.1129999999966</v>
      </c>
      <c r="H82" s="247">
        <v>11025.472</v>
      </c>
      <c r="I82" s="247">
        <v>12457.265000000014</v>
      </c>
      <c r="J82" s="246">
        <v>3863.7709999999943</v>
      </c>
      <c r="K82" s="247">
        <v>7770.0739999999996</v>
      </c>
      <c r="L82" s="247">
        <v>11857.201999999994</v>
      </c>
      <c r="M82" s="247">
        <v>12370.467042839968</v>
      </c>
    </row>
    <row r="83" spans="2:14" x14ac:dyDescent="0.45">
      <c r="C83" s="60"/>
      <c r="D83" s="68"/>
      <c r="E83" s="68"/>
      <c r="F83" s="68"/>
      <c r="G83" s="79"/>
      <c r="H83" s="79"/>
      <c r="I83" s="79"/>
      <c r="J83" s="68"/>
      <c r="K83" s="79"/>
      <c r="L83" s="79"/>
      <c r="M83" s="79"/>
    </row>
    <row r="84" spans="2:14" ht="32.15" customHeight="1" x14ac:dyDescent="0.45">
      <c r="B84" s="250" t="s">
        <v>159</v>
      </c>
      <c r="C84" s="251"/>
      <c r="D84" s="246">
        <v>32682.050273749999</v>
      </c>
      <c r="E84" s="246">
        <v>43864.755481620006</v>
      </c>
      <c r="F84" s="246">
        <v>13538.674000000003</v>
      </c>
      <c r="G84" s="247">
        <v>28944.002999999997</v>
      </c>
      <c r="H84" s="247">
        <v>46489.565999999999</v>
      </c>
      <c r="I84" s="247">
        <v>64460.806000000011</v>
      </c>
      <c r="J84" s="246">
        <v>19000.039999999997</v>
      </c>
      <c r="K84" s="247">
        <v>37034.634151999999</v>
      </c>
      <c r="L84" s="247">
        <v>56058.509957159986</v>
      </c>
      <c r="M84" s="247">
        <v>73300.563999999998</v>
      </c>
      <c r="N84" s="41"/>
    </row>
    <row r="85" spans="2:14" s="45" customFormat="1" x14ac:dyDescent="0.45">
      <c r="B85" s="363"/>
      <c r="C85" s="364"/>
      <c r="D85" s="365"/>
      <c r="E85" s="365"/>
      <c r="F85" s="365"/>
      <c r="G85" s="366"/>
      <c r="H85" s="366"/>
      <c r="I85" s="366"/>
      <c r="J85" s="365"/>
      <c r="K85" s="366"/>
      <c r="L85" s="366"/>
      <c r="M85" s="366"/>
      <c r="N85" s="367"/>
    </row>
    <row r="86" spans="2:14" x14ac:dyDescent="0.45">
      <c r="B86" s="250" t="s">
        <v>160</v>
      </c>
      <c r="C86" s="251"/>
      <c r="D86" s="246">
        <v>5307.5952737500029</v>
      </c>
      <c r="E86" s="246">
        <v>3290.0294816200076</v>
      </c>
      <c r="F86" s="246">
        <v>2866.2820000000011</v>
      </c>
      <c r="G86" s="247">
        <v>5872.1129999999966</v>
      </c>
      <c r="H86" s="247">
        <v>11025.472</v>
      </c>
      <c r="I86" s="247">
        <v>12457.265000000014</v>
      </c>
      <c r="J86" s="246">
        <v>4241.1234019999938</v>
      </c>
      <c r="K86" s="247">
        <v>9916.8179496400007</v>
      </c>
      <c r="L86" s="247">
        <v>14210.139350804995</v>
      </c>
      <c r="M86" s="247">
        <v>15764.854258329968</v>
      </c>
      <c r="N86" s="362"/>
    </row>
    <row r="87" spans="2:14" x14ac:dyDescent="0.45">
      <c r="C87" s="60"/>
      <c r="D87" s="71"/>
      <c r="E87" s="71"/>
      <c r="F87" s="71"/>
      <c r="G87" s="73"/>
      <c r="H87" s="73"/>
      <c r="I87" s="73"/>
      <c r="J87" s="71"/>
      <c r="K87" s="73"/>
      <c r="L87" s="73"/>
      <c r="M87" s="73"/>
      <c r="N87" s="74"/>
    </row>
    <row r="88" spans="2:14" x14ac:dyDescent="0.45">
      <c r="B88" s="252" t="s">
        <v>137</v>
      </c>
      <c r="C88" s="252"/>
      <c r="D88" s="253">
        <v>169.3</v>
      </c>
      <c r="E88" s="254">
        <v>94</v>
      </c>
      <c r="F88" s="254">
        <v>95</v>
      </c>
      <c r="G88" s="255">
        <v>188</v>
      </c>
      <c r="H88" s="255">
        <v>359</v>
      </c>
      <c r="I88" s="255">
        <v>399</v>
      </c>
      <c r="J88" s="254">
        <v>129</v>
      </c>
      <c r="K88" s="255">
        <v>241</v>
      </c>
      <c r="L88" s="255">
        <v>348</v>
      </c>
      <c r="M88" s="255">
        <v>351</v>
      </c>
    </row>
    <row r="89" spans="2:14" x14ac:dyDescent="0.45">
      <c r="M89" s="340"/>
    </row>
    <row r="90" spans="2:14" x14ac:dyDescent="0.45">
      <c r="B90" s="269" t="s">
        <v>139</v>
      </c>
      <c r="C90" s="275"/>
      <c r="D90" s="271">
        <v>30029.492999999999</v>
      </c>
      <c r="E90" s="271">
        <v>30029.492999999999</v>
      </c>
      <c r="F90" s="270">
        <v>30029.062999999998</v>
      </c>
      <c r="G90" s="270">
        <v>30029.062999999998</v>
      </c>
      <c r="H90" s="270">
        <v>30029.062999999998</v>
      </c>
      <c r="I90" s="271">
        <v>30029.062999999998</v>
      </c>
      <c r="J90" s="270">
        <v>30029.062999999998</v>
      </c>
      <c r="K90" s="270">
        <v>34629.063000000002</v>
      </c>
      <c r="L90" s="271">
        <v>34629.063000000002</v>
      </c>
      <c r="M90" s="271">
        <v>34629.063000000002</v>
      </c>
    </row>
    <row r="91" spans="2:14" x14ac:dyDescent="0.45">
      <c r="B91" s="272" t="s">
        <v>140</v>
      </c>
      <c r="C91" s="276"/>
      <c r="D91" s="274">
        <v>0.6</v>
      </c>
      <c r="E91" s="274">
        <v>0.6</v>
      </c>
      <c r="F91" s="273">
        <v>0.6</v>
      </c>
      <c r="G91" s="273">
        <v>0.6</v>
      </c>
      <c r="H91" s="273">
        <v>0.6</v>
      </c>
      <c r="I91" s="274">
        <v>0.6</v>
      </c>
      <c r="J91" s="273">
        <v>0.6</v>
      </c>
      <c r="K91" s="273">
        <v>0.6</v>
      </c>
      <c r="L91" s="274">
        <v>0.6</v>
      </c>
      <c r="M91" s="274">
        <v>0.6</v>
      </c>
    </row>
    <row r="92" spans="2:14" x14ac:dyDescent="0.45">
      <c r="B92" s="1"/>
      <c r="C92" s="1"/>
      <c r="D92" s="268"/>
      <c r="E92" s="268"/>
      <c r="F92" s="268"/>
      <c r="G92" s="268"/>
      <c r="H92" s="268"/>
      <c r="I92" s="268"/>
      <c r="J92" s="268"/>
      <c r="K92" s="268"/>
      <c r="L92" s="268"/>
    </row>
    <row r="99" spans="13:14" x14ac:dyDescent="0.45">
      <c r="M99" s="15"/>
      <c r="N99" s="15"/>
    </row>
    <row r="100" spans="13:14" x14ac:dyDescent="0.45">
      <c r="M100" s="16"/>
      <c r="N100" s="16"/>
    </row>
    <row r="101" spans="13:14" x14ac:dyDescent="0.45">
      <c r="M101" s="13"/>
      <c r="N101" s="13"/>
    </row>
    <row r="102" spans="13:14" x14ac:dyDescent="0.45">
      <c r="M102" s="16"/>
      <c r="N102" s="16"/>
    </row>
    <row r="103" spans="13:14" x14ac:dyDescent="0.45">
      <c r="M103" s="16"/>
      <c r="N103" s="16"/>
    </row>
    <row r="108" spans="13:14" x14ac:dyDescent="0.45">
      <c r="M108" s="15"/>
      <c r="N108" s="15"/>
    </row>
    <row r="109" spans="13:14" x14ac:dyDescent="0.45">
      <c r="M109" s="16"/>
      <c r="N109" s="16"/>
    </row>
    <row r="110" spans="13:14" x14ac:dyDescent="0.45">
      <c r="M110" s="16"/>
      <c r="N110" s="16"/>
    </row>
    <row r="111" spans="13:14" x14ac:dyDescent="0.45">
      <c r="M111" s="16"/>
      <c r="N111" s="16"/>
    </row>
    <row r="112" spans="13:14" x14ac:dyDescent="0.45">
      <c r="M112" s="16"/>
      <c r="N112" s="16"/>
    </row>
    <row r="119" spans="13:14" x14ac:dyDescent="0.45">
      <c r="M119" s="15"/>
      <c r="N119" s="15"/>
    </row>
    <row r="120" spans="13:14" x14ac:dyDescent="0.45">
      <c r="M120" s="16"/>
      <c r="N120" s="16"/>
    </row>
    <row r="121" spans="13:14" x14ac:dyDescent="0.45">
      <c r="M121" s="16"/>
      <c r="N121" s="16"/>
    </row>
    <row r="122" spans="13:14" x14ac:dyDescent="0.45">
      <c r="M122" s="16"/>
      <c r="N122" s="16"/>
    </row>
    <row r="123" spans="13:14" x14ac:dyDescent="0.45">
      <c r="M123" s="16"/>
      <c r="N123" s="16"/>
    </row>
    <row r="134" spans="4:14" x14ac:dyDescent="0.4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4:14" x14ac:dyDescent="0.4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4:14" x14ac:dyDescent="0.4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4:14" x14ac:dyDescent="0.4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4:14" x14ac:dyDescent="0.4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4:14" x14ac:dyDescent="0.4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4:14" x14ac:dyDescent="0.4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4:14" x14ac:dyDescent="0.4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4:14" x14ac:dyDescent="0.4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</sheetData>
  <mergeCells count="2">
    <mergeCell ref="F2:I2"/>
    <mergeCell ref="J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28F3-1C2E-F04D-A20F-0D69DC0A3D77}">
  <dimension ref="A1:AB100"/>
  <sheetViews>
    <sheetView showGridLines="0" zoomScale="60" zoomScaleNormal="60" workbookViewId="0">
      <pane ySplit="3" topLeftCell="A22" activePane="bottomLeft" state="frozen"/>
      <selection pane="bottomLeft" activeCell="M49" sqref="M49"/>
    </sheetView>
  </sheetViews>
  <sheetFormatPr defaultColWidth="11" defaultRowHeight="15.9" outlineLevelRow="1" x14ac:dyDescent="0.45"/>
  <cols>
    <col min="1" max="1" width="8.5" customWidth="1"/>
    <col min="2" max="2" width="74.140625" style="9" customWidth="1"/>
    <col min="3" max="3" width="7.2109375" style="9" customWidth="1"/>
    <col min="4" max="5" width="12" style="23" customWidth="1"/>
    <col min="6" max="6" width="12.140625" style="23" customWidth="1"/>
    <col min="7" max="7" width="11.85546875" style="23" customWidth="1"/>
    <col min="8" max="9" width="11.85546875" style="23" bestFit="1" customWidth="1"/>
    <col min="10" max="10" width="11.85546875" style="23" customWidth="1"/>
    <col min="11" max="11" width="10.85546875" style="1"/>
  </cols>
  <sheetData>
    <row r="1" spans="1:12" x14ac:dyDescent="0.45">
      <c r="A1" s="110"/>
      <c r="B1" s="111"/>
      <c r="C1" s="111"/>
      <c r="D1" s="125"/>
      <c r="E1" s="126"/>
      <c r="F1" s="126"/>
      <c r="G1" s="127"/>
      <c r="H1" s="128"/>
      <c r="I1" s="129"/>
      <c r="J1" s="129"/>
      <c r="K1" s="87"/>
    </row>
    <row r="2" spans="1:12" x14ac:dyDescent="0.45">
      <c r="A2" s="159"/>
      <c r="B2" s="160"/>
      <c r="C2" s="160"/>
      <c r="D2" s="404">
        <v>2023</v>
      </c>
      <c r="E2" s="405"/>
      <c r="F2" s="405"/>
      <c r="G2" s="406"/>
      <c r="H2" s="402">
        <v>2024</v>
      </c>
      <c r="I2" s="403"/>
      <c r="J2" s="403"/>
      <c r="K2" s="403"/>
    </row>
    <row r="3" spans="1:12" x14ac:dyDescent="0.45">
      <c r="A3" s="330" t="s">
        <v>138</v>
      </c>
      <c r="B3" s="153"/>
      <c r="C3" s="153"/>
      <c r="D3" s="150" t="s">
        <v>1</v>
      </c>
      <c r="E3" s="151" t="s">
        <v>99</v>
      </c>
      <c r="F3" s="151" t="s">
        <v>100</v>
      </c>
      <c r="G3" s="152" t="s">
        <v>101</v>
      </c>
      <c r="H3" s="150" t="s">
        <v>1</v>
      </c>
      <c r="I3" s="151" t="s">
        <v>99</v>
      </c>
      <c r="J3" s="151" t="s">
        <v>100</v>
      </c>
      <c r="K3" s="89" t="s">
        <v>101</v>
      </c>
    </row>
    <row r="4" spans="1:12" x14ac:dyDescent="0.45">
      <c r="K4" s="6"/>
    </row>
    <row r="5" spans="1:12" s="2" customFormat="1" x14ac:dyDescent="0.45">
      <c r="B5" s="181" t="s">
        <v>48</v>
      </c>
      <c r="C5" s="181"/>
      <c r="D5" s="193">
        <v>12534.979000000001</v>
      </c>
      <c r="E5" s="194">
        <v>13516.145999999999</v>
      </c>
      <c r="F5" s="194">
        <v>13873.468000000006</v>
      </c>
      <c r="G5" s="194">
        <v>17614.525000000001</v>
      </c>
      <c r="H5" s="193">
        <v>20231.573999999997</v>
      </c>
      <c r="I5" s="194">
        <v>21951.987000000001</v>
      </c>
      <c r="J5" s="194">
        <v>23334.054</v>
      </c>
      <c r="K5" s="194">
        <v>25710.479999999996</v>
      </c>
    </row>
    <row r="6" spans="1:12" s="2" customFormat="1" outlineLevel="1" x14ac:dyDescent="0.45">
      <c r="B6" s="118" t="s">
        <v>3</v>
      </c>
      <c r="C6" s="118"/>
      <c r="D6" s="128">
        <v>11634.341</v>
      </c>
      <c r="E6" s="129">
        <v>12619.578999999998</v>
      </c>
      <c r="F6" s="129">
        <v>13062.270000000004</v>
      </c>
      <c r="G6" s="129">
        <v>16575.127</v>
      </c>
      <c r="H6" s="128">
        <v>18639.761999999999</v>
      </c>
      <c r="I6" s="129">
        <v>19835.78</v>
      </c>
      <c r="J6" s="129">
        <v>21027.05</v>
      </c>
      <c r="K6" s="129">
        <v>21814.625999999997</v>
      </c>
    </row>
    <row r="7" spans="1:12" s="2" customFormat="1" ht="19.2" customHeight="1" outlineLevel="1" x14ac:dyDescent="0.45">
      <c r="B7" s="119" t="s">
        <v>66</v>
      </c>
      <c r="C7" s="119"/>
      <c r="D7" s="128">
        <v>440.33199999999999</v>
      </c>
      <c r="E7" s="129">
        <v>423.73199999999997</v>
      </c>
      <c r="F7" s="129">
        <v>509.62600000000009</v>
      </c>
      <c r="G7" s="129">
        <v>688.86200000000008</v>
      </c>
      <c r="H7" s="128">
        <v>897.88800000000003</v>
      </c>
      <c r="I7" s="129">
        <v>1485.9459999999999</v>
      </c>
      <c r="J7" s="129">
        <v>2172.5749999999998</v>
      </c>
      <c r="K7" s="129">
        <v>3245.3370000000004</v>
      </c>
    </row>
    <row r="8" spans="1:12" s="2" customFormat="1" outlineLevel="1" x14ac:dyDescent="0.45">
      <c r="B8" s="118" t="s">
        <v>0</v>
      </c>
      <c r="C8" s="118"/>
      <c r="D8" s="128">
        <v>382.81099999999998</v>
      </c>
      <c r="E8" s="129">
        <v>386.19700000000006</v>
      </c>
      <c r="F8" s="129">
        <v>261.58400000000006</v>
      </c>
      <c r="G8" s="129">
        <v>320.42999999999984</v>
      </c>
      <c r="H8" s="128">
        <v>666.63499999999999</v>
      </c>
      <c r="I8" s="129">
        <v>608.33000000000004</v>
      </c>
      <c r="J8" s="129">
        <v>117.849</v>
      </c>
      <c r="K8" s="129">
        <v>634.64799999999991</v>
      </c>
    </row>
    <row r="9" spans="1:12" s="2" customFormat="1" outlineLevel="1" x14ac:dyDescent="0.45">
      <c r="B9" s="119" t="s">
        <v>67</v>
      </c>
      <c r="C9" s="119"/>
      <c r="D9" s="128">
        <v>48.012999999999998</v>
      </c>
      <c r="E9" s="129">
        <v>45.288000000000004</v>
      </c>
      <c r="F9" s="129">
        <v>37.868000000000009</v>
      </c>
      <c r="G9" s="129">
        <v>28.59099999999998</v>
      </c>
      <c r="H9" s="128">
        <v>24.96</v>
      </c>
      <c r="I9" s="129">
        <v>21.931000000000001</v>
      </c>
      <c r="J9" s="129">
        <v>16.579999999999998</v>
      </c>
      <c r="K9" s="129">
        <v>16.427</v>
      </c>
    </row>
    <row r="10" spans="1:12" s="2" customFormat="1" ht="19.2" customHeight="1" outlineLevel="1" x14ac:dyDescent="0.45">
      <c r="B10" s="119" t="s">
        <v>68</v>
      </c>
      <c r="C10" s="119"/>
      <c r="D10" s="128">
        <v>29.481999999999999</v>
      </c>
      <c r="E10" s="129">
        <v>41.349999999999994</v>
      </c>
      <c r="F10" s="129">
        <v>2.1200000000000045</v>
      </c>
      <c r="G10" s="129">
        <v>1.5150000000000006</v>
      </c>
      <c r="H10" s="128">
        <v>2.3290000000000002</v>
      </c>
      <c r="I10" s="129">
        <v>0</v>
      </c>
      <c r="J10" s="129">
        <v>0</v>
      </c>
      <c r="K10" s="129">
        <v>-0.55800000000000027</v>
      </c>
    </row>
    <row r="11" spans="1:12" s="2" customFormat="1" x14ac:dyDescent="0.45">
      <c r="B11" s="184" t="s">
        <v>49</v>
      </c>
      <c r="C11" s="184"/>
      <c r="D11" s="195">
        <v>-4048.6749999999997</v>
      </c>
      <c r="E11" s="196">
        <v>-4026.21</v>
      </c>
      <c r="F11" s="196">
        <v>-4877.8449999999993</v>
      </c>
      <c r="G11" s="196">
        <v>-7850.174</v>
      </c>
      <c r="H11" s="195">
        <v>-10320.234000000002</v>
      </c>
      <c r="I11" s="196">
        <v>-10497.760999999999</v>
      </c>
      <c r="J11" s="196">
        <v>-11790.394999999999</v>
      </c>
      <c r="K11" s="196">
        <v>-15967.651999999998</v>
      </c>
    </row>
    <row r="12" spans="1:12" s="2" customFormat="1" outlineLevel="1" x14ac:dyDescent="0.45">
      <c r="B12" s="118" t="s">
        <v>14</v>
      </c>
      <c r="C12" s="118"/>
      <c r="D12" s="128">
        <v>-3735.5450000000001</v>
      </c>
      <c r="E12" s="129">
        <v>-3671.3990000000003</v>
      </c>
      <c r="F12" s="129">
        <v>-4155.8959999999997</v>
      </c>
      <c r="G12" s="129">
        <v>-6581.9989999999998</v>
      </c>
      <c r="H12" s="128">
        <v>-8957.1290000000008</v>
      </c>
      <c r="I12" s="129">
        <v>-9572.7579999999998</v>
      </c>
      <c r="J12" s="129">
        <v>-10127.066999999999</v>
      </c>
      <c r="K12" s="129">
        <v>-12597.418999999998</v>
      </c>
    </row>
    <row r="13" spans="1:12" s="2" customFormat="1" outlineLevel="1" x14ac:dyDescent="0.45">
      <c r="B13" s="118" t="s">
        <v>13</v>
      </c>
      <c r="C13" s="118"/>
      <c r="D13" s="128">
        <v>-30.873999999999999</v>
      </c>
      <c r="E13" s="129">
        <v>-109.25</v>
      </c>
      <c r="F13" s="129">
        <v>-529.43200000000002</v>
      </c>
      <c r="G13" s="129">
        <v>-705.26</v>
      </c>
      <c r="H13" s="128">
        <v>-723.74099999999999</v>
      </c>
      <c r="I13" s="129">
        <v>-283.93700000000001</v>
      </c>
      <c r="J13" s="129">
        <v>-979.21699999999998</v>
      </c>
      <c r="K13" s="129">
        <v>-2614.212</v>
      </c>
      <c r="L13"/>
    </row>
    <row r="14" spans="1:12" s="2" customFormat="1" outlineLevel="1" x14ac:dyDescent="0.45">
      <c r="B14" s="118" t="s">
        <v>15</v>
      </c>
      <c r="C14" s="118"/>
      <c r="D14" s="128">
        <v>-263.86099999999999</v>
      </c>
      <c r="E14" s="129">
        <v>-226.25400000000002</v>
      </c>
      <c r="F14" s="129">
        <v>-173.07500000000005</v>
      </c>
      <c r="G14" s="129">
        <v>-544.1869999999999</v>
      </c>
      <c r="H14" s="128">
        <v>-619.72699999999998</v>
      </c>
      <c r="I14" s="129">
        <v>-620.28099999999995</v>
      </c>
      <c r="J14" s="129">
        <v>-661.71</v>
      </c>
      <c r="K14" s="129">
        <v>-733.798</v>
      </c>
      <c r="L14"/>
    </row>
    <row r="15" spans="1:12" s="2" customFormat="1" outlineLevel="1" x14ac:dyDescent="0.45">
      <c r="B15" s="118" t="s">
        <v>17</v>
      </c>
      <c r="C15" s="118"/>
      <c r="D15" s="128">
        <v>-18.395</v>
      </c>
      <c r="E15" s="129">
        <v>-19.306999999999999</v>
      </c>
      <c r="F15" s="129">
        <v>-19.442</v>
      </c>
      <c r="G15" s="129">
        <v>-18.728000000000002</v>
      </c>
      <c r="H15" s="128">
        <v>-19.637</v>
      </c>
      <c r="I15" s="129">
        <v>-20.785</v>
      </c>
      <c r="J15" s="129">
        <v>-22.401</v>
      </c>
      <c r="K15" s="129">
        <v>-22.223000000000006</v>
      </c>
      <c r="L15"/>
    </row>
    <row r="16" spans="1:12" s="2" customFormat="1" x14ac:dyDescent="0.45">
      <c r="B16" s="197" t="s">
        <v>50</v>
      </c>
      <c r="C16" s="197"/>
      <c r="D16" s="198">
        <v>-202.94900000000001</v>
      </c>
      <c r="E16" s="199">
        <v>-209.964</v>
      </c>
      <c r="F16" s="199">
        <v>-209.33799999999997</v>
      </c>
      <c r="G16" s="199">
        <v>-231.26900000000001</v>
      </c>
      <c r="H16" s="198">
        <v>-259.423</v>
      </c>
      <c r="I16" s="199">
        <v>-280.08300000000003</v>
      </c>
      <c r="J16" s="199">
        <v>-275.23899999999998</v>
      </c>
      <c r="K16" s="199">
        <v>-277.82399999999996</v>
      </c>
      <c r="L16"/>
    </row>
    <row r="17" spans="2:28" s="2" customFormat="1" x14ac:dyDescent="0.45">
      <c r="B17" s="184" t="s">
        <v>51</v>
      </c>
      <c r="C17" s="184"/>
      <c r="D17" s="195">
        <v>8283.3550000000014</v>
      </c>
      <c r="E17" s="196">
        <v>9279.9719999999979</v>
      </c>
      <c r="F17" s="196">
        <v>8786.2850000000071</v>
      </c>
      <c r="G17" s="196">
        <v>9533.0820000000022</v>
      </c>
      <c r="H17" s="195">
        <v>9651.916999999994</v>
      </c>
      <c r="I17" s="196">
        <v>11174.143000000002</v>
      </c>
      <c r="J17" s="196">
        <v>11268.420000000002</v>
      </c>
      <c r="K17" s="196">
        <v>9465.0039999999972</v>
      </c>
      <c r="L17" s="337"/>
    </row>
    <row r="18" spans="2:28" s="2" customFormat="1" x14ac:dyDescent="0.45">
      <c r="B18" s="8"/>
      <c r="C18" s="8"/>
      <c r="D18" s="25"/>
      <c r="E18" s="24"/>
      <c r="F18" s="24"/>
      <c r="G18" s="24"/>
      <c r="H18" s="25"/>
      <c r="I18" s="24"/>
      <c r="J18" s="24"/>
      <c r="K18" s="24"/>
    </row>
    <row r="19" spans="2:28" ht="19.2" customHeight="1" x14ac:dyDescent="0.45">
      <c r="B19" s="172" t="s">
        <v>52</v>
      </c>
      <c r="C19" s="172"/>
      <c r="D19" s="195">
        <v>-5953.4250000000002</v>
      </c>
      <c r="E19" s="196">
        <v>-6433.27</v>
      </c>
      <c r="F19" s="196">
        <v>-5044.7509999999993</v>
      </c>
      <c r="G19" s="196">
        <v>-8419.7629845953179</v>
      </c>
      <c r="H19" s="195">
        <v>-8799.4790000000012</v>
      </c>
      <c r="I19" s="196">
        <v>-6675.4149999999991</v>
      </c>
      <c r="J19" s="196">
        <v>-7115.4320000000007</v>
      </c>
      <c r="K19" s="196">
        <v>-8311.1150000000016</v>
      </c>
    </row>
    <row r="20" spans="2:28" ht="17.149999999999999" customHeight="1" outlineLevel="1" x14ac:dyDescent="0.45">
      <c r="B20" s="119" t="s">
        <v>115</v>
      </c>
      <c r="C20" s="119"/>
      <c r="D20" s="128">
        <v>6134.9229999999998</v>
      </c>
      <c r="E20" s="129">
        <v>6291.4189999999999</v>
      </c>
      <c r="F20" s="129">
        <v>4807.1130000000003</v>
      </c>
      <c r="G20" s="129">
        <v>7770.2289999999994</v>
      </c>
      <c r="H20" s="128">
        <v>8814.6450000000004</v>
      </c>
      <c r="I20" s="129">
        <v>6775.9319999999998</v>
      </c>
      <c r="J20" s="129">
        <v>6955.6509999999998</v>
      </c>
      <c r="K20" s="129">
        <v>8039.6860000000015</v>
      </c>
    </row>
    <row r="21" spans="2:28" ht="16.2" customHeight="1" outlineLevel="1" x14ac:dyDescent="0.45">
      <c r="B21" s="119" t="s">
        <v>116</v>
      </c>
      <c r="C21" s="119"/>
      <c r="D21" s="128">
        <v>-143.40700000000001</v>
      </c>
      <c r="E21" s="129">
        <v>85.18</v>
      </c>
      <c r="F21" s="129">
        <v>162.351</v>
      </c>
      <c r="G21" s="129">
        <v>657.90499999999997</v>
      </c>
      <c r="H21" s="128">
        <v>-26.626000000000001</v>
      </c>
      <c r="I21" s="129">
        <v>1.228</v>
      </c>
      <c r="J21" s="129">
        <v>146.87200000000001</v>
      </c>
      <c r="K21" s="129">
        <v>127.95700000000001</v>
      </c>
    </row>
    <row r="22" spans="2:28" ht="19.2" customHeight="1" outlineLevel="1" x14ac:dyDescent="0.45">
      <c r="B22" s="119" t="s">
        <v>69</v>
      </c>
      <c r="C22" s="119"/>
      <c r="D22" s="128">
        <v>-39.643000000000001</v>
      </c>
      <c r="E22" s="129">
        <v>26.372</v>
      </c>
      <c r="F22" s="129">
        <v>96.046999999999997</v>
      </c>
      <c r="G22" s="129">
        <v>-14.779015404680749</v>
      </c>
      <c r="H22" s="128">
        <v>7.9219999999999997</v>
      </c>
      <c r="I22" s="129">
        <v>-108.724</v>
      </c>
      <c r="J22" s="129">
        <v>-4.5970000000000004</v>
      </c>
      <c r="K22" s="129">
        <v>132.095</v>
      </c>
    </row>
    <row r="23" spans="2:28" ht="18" customHeight="1" outlineLevel="1" x14ac:dyDescent="0.45">
      <c r="B23" s="119" t="s">
        <v>70</v>
      </c>
      <c r="C23" s="119"/>
      <c r="D23" s="128">
        <v>-0.155</v>
      </c>
      <c r="E23" s="129">
        <v>0.83399999999999996</v>
      </c>
      <c r="F23" s="129">
        <v>-0.189</v>
      </c>
      <c r="G23" s="129">
        <v>-6.3E-2</v>
      </c>
      <c r="H23" s="128">
        <v>2.7E-2</v>
      </c>
      <c r="I23" s="129">
        <v>-0.68899999999999995</v>
      </c>
      <c r="J23" s="129">
        <v>-0.21299999999999999</v>
      </c>
      <c r="K23" s="129">
        <v>-0.41599999999999993</v>
      </c>
    </row>
    <row r="24" spans="2:28" ht="20.149999999999999" customHeight="1" outlineLevel="1" x14ac:dyDescent="0.45">
      <c r="B24" s="119" t="s">
        <v>71</v>
      </c>
      <c r="C24" s="119"/>
      <c r="D24" s="128">
        <v>1.7070000000000001</v>
      </c>
      <c r="E24" s="129">
        <v>29.465</v>
      </c>
      <c r="F24" s="129">
        <v>-20.571000000000002</v>
      </c>
      <c r="G24" s="129">
        <v>6.4709999999999983</v>
      </c>
      <c r="H24" s="128">
        <v>3.5110000000000001</v>
      </c>
      <c r="I24" s="129">
        <v>7.6680000000000001</v>
      </c>
      <c r="J24" s="129">
        <v>17.719000000000001</v>
      </c>
      <c r="K24" s="129">
        <v>11.793000000000003</v>
      </c>
    </row>
    <row r="25" spans="2:28" x14ac:dyDescent="0.45">
      <c r="B25" s="8"/>
      <c r="C25" s="8"/>
      <c r="D25" s="25"/>
      <c r="E25" s="24"/>
      <c r="F25" s="24"/>
      <c r="G25" s="24"/>
      <c r="H25" s="25"/>
      <c r="I25" s="24"/>
      <c r="J25" s="24"/>
      <c r="K25" s="24"/>
    </row>
    <row r="26" spans="2:28" x14ac:dyDescent="0.45">
      <c r="B26" s="256" t="s">
        <v>53</v>
      </c>
      <c r="C26" s="256"/>
      <c r="D26" s="257">
        <v>2329.9300000000012</v>
      </c>
      <c r="E26" s="258">
        <v>2846.7019999999975</v>
      </c>
      <c r="F26" s="258">
        <v>3741.5340000000078</v>
      </c>
      <c r="G26" s="258">
        <v>1113.3190154046843</v>
      </c>
      <c r="H26" s="257">
        <v>852.43799999999283</v>
      </c>
      <c r="I26" s="258">
        <v>4498.7280000000028</v>
      </c>
      <c r="J26" s="258">
        <v>4152.9880000000012</v>
      </c>
      <c r="K26" s="258">
        <v>1153.8889999999956</v>
      </c>
      <c r="L26" s="338"/>
      <c r="M26" s="45"/>
    </row>
    <row r="27" spans="2:28" x14ac:dyDescent="0.45">
      <c r="D27" s="26"/>
      <c r="E27" s="27"/>
      <c r="H27" s="26"/>
      <c r="K27" s="23"/>
      <c r="L27" s="45"/>
      <c r="M27" s="45"/>
    </row>
    <row r="28" spans="2:28" ht="19.2" customHeight="1" x14ac:dyDescent="0.45">
      <c r="B28" s="172" t="s">
        <v>112</v>
      </c>
      <c r="C28" s="172"/>
      <c r="D28" s="198">
        <v>1164.0070000000001</v>
      </c>
      <c r="E28" s="199">
        <v>1204.2090000000001</v>
      </c>
      <c r="F28" s="199">
        <v>1691.5029999999999</v>
      </c>
      <c r="G28" s="199">
        <v>1337.806</v>
      </c>
      <c r="H28" s="198">
        <v>1570.3240000000001</v>
      </c>
      <c r="I28" s="199">
        <v>-670.22699999999998</v>
      </c>
      <c r="J28" s="199">
        <v>1210.6769999999999</v>
      </c>
      <c r="K28" s="199">
        <v>1578.5339999999997</v>
      </c>
    </row>
    <row r="29" spans="2:28" x14ac:dyDescent="0.45">
      <c r="B29" s="184" t="s">
        <v>54</v>
      </c>
      <c r="C29" s="184"/>
      <c r="D29" s="195">
        <v>5971.5300000000007</v>
      </c>
      <c r="E29" s="196">
        <v>6808.1129999999994</v>
      </c>
      <c r="F29" s="196">
        <v>8777.6899999999987</v>
      </c>
      <c r="G29" s="196">
        <v>9231.3119999999981</v>
      </c>
      <c r="H29" s="195">
        <v>8791.8030000000017</v>
      </c>
      <c r="I29" s="196">
        <v>8583.6239999999998</v>
      </c>
      <c r="J29" s="196">
        <v>7705.2010000000009</v>
      </c>
      <c r="K29" s="196">
        <v>6991.2079999999987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</row>
    <row r="30" spans="2:28" outlineLevel="1" x14ac:dyDescent="0.45">
      <c r="B30" s="119" t="s">
        <v>72</v>
      </c>
      <c r="C30" s="119"/>
      <c r="D30" s="128">
        <v>1573.528</v>
      </c>
      <c r="E30" s="129">
        <v>2284.7740000000003</v>
      </c>
      <c r="F30" s="129">
        <v>3710.5859999999998</v>
      </c>
      <c r="G30" s="129">
        <v>3583.0469999999996</v>
      </c>
      <c r="H30" s="128">
        <v>3717.0749999999998</v>
      </c>
      <c r="I30" s="129">
        <v>3460.4059999999999</v>
      </c>
      <c r="J30" s="129">
        <v>2285.7780000000002</v>
      </c>
      <c r="K30" s="129">
        <v>1684.3369999999995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</row>
    <row r="31" spans="2:28" outlineLevel="1" x14ac:dyDescent="0.45">
      <c r="B31" s="118" t="s">
        <v>73</v>
      </c>
      <c r="C31" s="118"/>
      <c r="D31" s="128">
        <v>1530.3980024700002</v>
      </c>
      <c r="E31" s="129">
        <v>1639.5599588199991</v>
      </c>
      <c r="F31" s="129">
        <v>1712.399956169997</v>
      </c>
      <c r="G31" s="129">
        <v>1855.9838899800006</v>
      </c>
      <c r="H31" s="128">
        <v>1720.2607074399994</v>
      </c>
      <c r="I31" s="129">
        <v>1874.7266066499978</v>
      </c>
      <c r="J31" s="129">
        <v>1992.6246859100029</v>
      </c>
      <c r="K31" s="129">
        <v>2040.0262876399956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</row>
    <row r="32" spans="2:28" outlineLevel="1" x14ac:dyDescent="0.45">
      <c r="B32" s="118" t="s">
        <v>74</v>
      </c>
      <c r="C32" s="118"/>
      <c r="D32" s="128">
        <v>1008.1409975299998</v>
      </c>
      <c r="E32" s="129">
        <v>783.52304118000075</v>
      </c>
      <c r="F32" s="129">
        <v>1236.3430438300029</v>
      </c>
      <c r="G32" s="129">
        <v>1606.2191100199998</v>
      </c>
      <c r="H32" s="128">
        <v>1233.5022925600006</v>
      </c>
      <c r="I32" s="129">
        <v>1036.9853933500021</v>
      </c>
      <c r="J32" s="129">
        <v>1305.2883140899971</v>
      </c>
      <c r="K32" s="129">
        <v>1253.0767123600044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</row>
    <row r="33" spans="2:28" ht="17.149999999999999" customHeight="1" outlineLevel="1" x14ac:dyDescent="0.45">
      <c r="B33" s="98" t="s">
        <v>75</v>
      </c>
      <c r="C33" s="98"/>
      <c r="D33" s="128">
        <v>782.80799999999999</v>
      </c>
      <c r="E33" s="129">
        <v>939.67800000000011</v>
      </c>
      <c r="F33" s="129">
        <v>909.50299999999993</v>
      </c>
      <c r="G33" s="129">
        <v>982.06899999999996</v>
      </c>
      <c r="H33" s="128">
        <v>963.96299999999997</v>
      </c>
      <c r="I33" s="129">
        <v>955.80700000000002</v>
      </c>
      <c r="J33" s="129">
        <v>960.03099999999995</v>
      </c>
      <c r="K33" s="129">
        <v>801.65599999999995</v>
      </c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</row>
    <row r="34" spans="2:28" ht="17.149999999999999" customHeight="1" outlineLevel="1" x14ac:dyDescent="0.45">
      <c r="B34" s="98" t="s">
        <v>156</v>
      </c>
      <c r="C34" s="98"/>
      <c r="D34" s="128">
        <v>777.79700000000003</v>
      </c>
      <c r="E34" s="129">
        <v>788.93000000000006</v>
      </c>
      <c r="F34" s="129">
        <v>760.452</v>
      </c>
      <c r="G34" s="129">
        <v>738.86899999999969</v>
      </c>
      <c r="H34" s="360">
        <v>718.38599999999997</v>
      </c>
      <c r="I34" s="129">
        <v>749.50900000000001</v>
      </c>
      <c r="J34" s="129">
        <v>731.43299999999999</v>
      </c>
      <c r="K34" s="129">
        <v>762.86299999999983</v>
      </c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</row>
    <row r="35" spans="2:28" outlineLevel="1" x14ac:dyDescent="0.45">
      <c r="B35" s="119" t="s">
        <v>147</v>
      </c>
      <c r="C35" s="119"/>
      <c r="D35" s="128">
        <v>114.43412391999992</v>
      </c>
      <c r="E35" s="129">
        <v>193.0746126199997</v>
      </c>
      <c r="F35" s="129">
        <v>297.35847607000039</v>
      </c>
      <c r="G35" s="129">
        <v>361.17403242999956</v>
      </c>
      <c r="H35" s="128">
        <v>325.74638770000013</v>
      </c>
      <c r="I35" s="129">
        <v>334.22690996999984</v>
      </c>
      <c r="J35" s="129">
        <v>354.27771679000011</v>
      </c>
      <c r="K35" s="129">
        <v>350.92863067999951</v>
      </c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</row>
    <row r="36" spans="2:28" ht="17.149999999999999" customHeight="1" outlineLevel="1" x14ac:dyDescent="0.45">
      <c r="B36" s="118" t="s">
        <v>77</v>
      </c>
      <c r="C36" s="118"/>
      <c r="D36" s="128">
        <v>42.412999999999997</v>
      </c>
      <c r="E36" s="129">
        <v>34.391000000000005</v>
      </c>
      <c r="F36" s="129">
        <v>39.897999999999996</v>
      </c>
      <c r="G36" s="129">
        <v>60.90100000000001</v>
      </c>
      <c r="H36" s="128">
        <v>38.914999999999999</v>
      </c>
      <c r="I36" s="129">
        <v>38.43399999999999</v>
      </c>
      <c r="J36" s="129">
        <v>37.766999999999996</v>
      </c>
      <c r="K36" s="129">
        <v>32.614000000000004</v>
      </c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2:28" outlineLevel="1" x14ac:dyDescent="0.45">
      <c r="B37" s="118" t="s">
        <v>47</v>
      </c>
      <c r="C37" s="118"/>
      <c r="D37" s="128">
        <v>142.01087608000009</v>
      </c>
      <c r="E37" s="129">
        <v>144.18238738000028</v>
      </c>
      <c r="F37" s="129">
        <v>111.14952392999959</v>
      </c>
      <c r="G37" s="129">
        <v>43.0489675700004</v>
      </c>
      <c r="H37" s="128">
        <v>73.95461229999988</v>
      </c>
      <c r="I37" s="129">
        <v>133.52909003000019</v>
      </c>
      <c r="J37" s="129">
        <v>38.001283209999855</v>
      </c>
      <c r="K37" s="129">
        <v>65.706369320000363</v>
      </c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</row>
    <row r="38" spans="2:28" x14ac:dyDescent="0.45">
      <c r="B38" s="184" t="s">
        <v>81</v>
      </c>
      <c r="C38" s="184"/>
      <c r="D38" s="195">
        <v>-2007.3749999999998</v>
      </c>
      <c r="E38" s="196">
        <v>-2414.0930000000003</v>
      </c>
      <c r="F38" s="196">
        <v>-2244.2689999999998</v>
      </c>
      <c r="G38" s="196">
        <v>-2683.3029999999999</v>
      </c>
      <c r="H38" s="195">
        <v>-2101.3080000000004</v>
      </c>
      <c r="I38" s="196">
        <v>-2235.3049999999998</v>
      </c>
      <c r="J38" s="196">
        <v>-2362.6629999999996</v>
      </c>
      <c r="K38" s="196">
        <v>-2141.0659999999998</v>
      </c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</row>
    <row r="39" spans="2:28" outlineLevel="1" x14ac:dyDescent="0.45">
      <c r="B39" s="118" t="s">
        <v>74</v>
      </c>
      <c r="C39" s="118"/>
      <c r="D39" s="128">
        <v>-1091.587</v>
      </c>
      <c r="E39" s="129">
        <v>-1307.99</v>
      </c>
      <c r="F39" s="129">
        <v>-1157.289</v>
      </c>
      <c r="G39" s="129">
        <v>-1502.2799999999997</v>
      </c>
      <c r="H39" s="128">
        <v>-1060.9960000000001</v>
      </c>
      <c r="I39" s="129">
        <v>-1093.133</v>
      </c>
      <c r="J39" s="129">
        <v>-1278.1389999999999</v>
      </c>
      <c r="K39" s="129">
        <v>-1122.2939999999999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</row>
    <row r="40" spans="2:28" outlineLevel="1" x14ac:dyDescent="0.45">
      <c r="B40" s="118" t="s">
        <v>78</v>
      </c>
      <c r="C40" s="118"/>
      <c r="D40" s="128">
        <v>-690.649</v>
      </c>
      <c r="E40" s="129">
        <v>-785.35400000000004</v>
      </c>
      <c r="F40" s="129">
        <v>-831.59500000000003</v>
      </c>
      <c r="G40" s="129">
        <v>-909.80499999999984</v>
      </c>
      <c r="H40" s="128">
        <v>-806.18799999999999</v>
      </c>
      <c r="I40" s="129">
        <v>-891.97299999999996</v>
      </c>
      <c r="J40" s="129">
        <v>-800.08600000000001</v>
      </c>
      <c r="K40" s="129">
        <v>-788.56100000000015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</row>
    <row r="41" spans="2:28" outlineLevel="1" x14ac:dyDescent="0.45">
      <c r="B41" s="118" t="s">
        <v>79</v>
      </c>
      <c r="C41" s="118"/>
      <c r="D41" s="128">
        <v>-109.129</v>
      </c>
      <c r="E41" s="129">
        <v>-200.06</v>
      </c>
      <c r="F41" s="129">
        <v>-141.006</v>
      </c>
      <c r="G41" s="129">
        <v>-146.07800000000003</v>
      </c>
      <c r="H41" s="128">
        <v>-151.73599999999999</v>
      </c>
      <c r="I41" s="129">
        <v>-197.78399999999999</v>
      </c>
      <c r="J41" s="129">
        <v>-190.459</v>
      </c>
      <c r="K41" s="129">
        <v>-113.17399999999998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</row>
    <row r="42" spans="2:28" outlineLevel="1" x14ac:dyDescent="0.45">
      <c r="B42" s="118" t="s">
        <v>80</v>
      </c>
      <c r="C42" s="118"/>
      <c r="D42" s="128">
        <v>-72.540999999999997</v>
      </c>
      <c r="E42" s="129">
        <v>-63.616999999999997</v>
      </c>
      <c r="F42" s="129">
        <v>-75.864999999999995</v>
      </c>
      <c r="G42" s="129">
        <v>-70.580999999999989</v>
      </c>
      <c r="H42" s="128">
        <v>-50.228000000000002</v>
      </c>
      <c r="I42" s="129">
        <v>-28.196999999999999</v>
      </c>
      <c r="J42" s="129">
        <v>-77.575999999999993</v>
      </c>
      <c r="K42" s="129">
        <v>-86.932999999999993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</row>
    <row r="43" spans="2:28" outlineLevel="1" x14ac:dyDescent="0.45">
      <c r="B43" s="118" t="s">
        <v>76</v>
      </c>
      <c r="C43" s="118"/>
      <c r="D43" s="128">
        <v>-10.252000000000001</v>
      </c>
      <c r="E43" s="129">
        <v>-10.243</v>
      </c>
      <c r="F43" s="129">
        <v>-13.926</v>
      </c>
      <c r="G43" s="129">
        <v>-7.6630000000000038</v>
      </c>
      <c r="H43" s="128">
        <v>-7.5830000000000002</v>
      </c>
      <c r="I43" s="129">
        <v>-7.6760000000000002</v>
      </c>
      <c r="J43" s="129">
        <v>-3.8769999999999998</v>
      </c>
      <c r="K43" s="129">
        <v>-3.8360000000000021</v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</row>
    <row r="44" spans="2:28" outlineLevel="1" x14ac:dyDescent="0.45">
      <c r="B44" s="118" t="s">
        <v>47</v>
      </c>
      <c r="C44" s="118"/>
      <c r="D44" s="128">
        <v>-33.216999999999999</v>
      </c>
      <c r="E44" s="129">
        <v>-46.829000000000001</v>
      </c>
      <c r="F44" s="129">
        <v>-24.588000000000001</v>
      </c>
      <c r="G44" s="129">
        <v>-46.896000000000001</v>
      </c>
      <c r="H44" s="128">
        <v>-24.577000000000002</v>
      </c>
      <c r="I44" s="129">
        <v>-16.542000000000002</v>
      </c>
      <c r="J44" s="129">
        <v>-12.526</v>
      </c>
      <c r="K44" s="129">
        <v>-26.268000000000008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</row>
    <row r="45" spans="2:28" x14ac:dyDescent="0.45">
      <c r="B45" s="18"/>
      <c r="C45" s="18"/>
      <c r="D45" s="26"/>
      <c r="H45" s="26"/>
      <c r="K45" s="2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</row>
    <row r="46" spans="2:28" x14ac:dyDescent="0.45">
      <c r="B46" s="259" t="s">
        <v>111</v>
      </c>
      <c r="C46" s="259"/>
      <c r="D46" s="257">
        <v>3964.1550000000007</v>
      </c>
      <c r="E46" s="258">
        <v>4394.0199999999986</v>
      </c>
      <c r="F46" s="258">
        <v>6533.4209999999985</v>
      </c>
      <c r="G46" s="258">
        <v>6548.0089999999982</v>
      </c>
      <c r="H46" s="257">
        <v>6690.4950000000008</v>
      </c>
      <c r="I46" s="258">
        <v>6348.3189999999995</v>
      </c>
      <c r="J46" s="258">
        <v>5342.5380000000014</v>
      </c>
      <c r="K46" s="258">
        <v>4850.1419999999989</v>
      </c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</row>
    <row r="47" spans="2:28" x14ac:dyDescent="0.45">
      <c r="B47" s="18"/>
      <c r="C47" s="18"/>
      <c r="D47" s="26"/>
      <c r="H47" s="26"/>
      <c r="K47" s="2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2:28" x14ac:dyDescent="0.45">
      <c r="B48" s="192" t="s">
        <v>56</v>
      </c>
      <c r="C48" s="192"/>
      <c r="D48" s="198">
        <v>536.06299999999999</v>
      </c>
      <c r="E48" s="200">
        <v>628.69200000000001</v>
      </c>
      <c r="F48" s="199">
        <v>675.17</v>
      </c>
      <c r="G48" s="199">
        <v>760.49700000000007</v>
      </c>
      <c r="H48" s="198">
        <v>699.97299999999996</v>
      </c>
      <c r="I48" s="199">
        <v>854.43600000000004</v>
      </c>
      <c r="J48" s="199">
        <v>887.053</v>
      </c>
      <c r="K48" s="199">
        <v>992.64100000000008</v>
      </c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2:28" ht="19.2" customHeight="1" x14ac:dyDescent="0.45">
      <c r="B49" s="172" t="s">
        <v>57</v>
      </c>
      <c r="C49" s="172"/>
      <c r="D49" s="198">
        <v>-36.125999999999998</v>
      </c>
      <c r="E49" s="201">
        <v>-1052.9079999999999</v>
      </c>
      <c r="F49" s="199">
        <v>-1583.9849999999999</v>
      </c>
      <c r="G49" s="199">
        <v>-1438.8060154046811</v>
      </c>
      <c r="H49" s="198">
        <v>-389.63099999999997</v>
      </c>
      <c r="I49" s="199">
        <v>-303.41500000000002</v>
      </c>
      <c r="J49" s="199">
        <v>-677.26300000000003</v>
      </c>
      <c r="K49" s="199">
        <v>-117.48500000000013</v>
      </c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2:28" x14ac:dyDescent="0.45">
      <c r="B50" s="192" t="s">
        <v>59</v>
      </c>
      <c r="C50" s="192"/>
      <c r="D50" s="198">
        <v>-411.11799999999999</v>
      </c>
      <c r="E50" s="200">
        <v>-116.797</v>
      </c>
      <c r="F50" s="199">
        <v>-174.47900000000001</v>
      </c>
      <c r="G50" s="199">
        <v>-370.50800000000004</v>
      </c>
      <c r="H50" s="198">
        <v>0</v>
      </c>
      <c r="I50" s="199">
        <v>0</v>
      </c>
      <c r="J50" s="199">
        <v>0</v>
      </c>
      <c r="K50" s="199">
        <v>1.0109999999999999</v>
      </c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2:28" x14ac:dyDescent="0.45">
      <c r="B51" s="192" t="s">
        <v>60</v>
      </c>
      <c r="C51" s="192"/>
      <c r="D51" s="198">
        <v>2.2120000000000033</v>
      </c>
      <c r="E51" s="200">
        <v>15.16299999999999</v>
      </c>
      <c r="F51" s="199">
        <v>33.662999999999997</v>
      </c>
      <c r="G51" s="199">
        <v>162.35399999999998</v>
      </c>
      <c r="H51" s="198">
        <v>9.9785980000000905</v>
      </c>
      <c r="I51" s="199">
        <v>-1441.4683956400004</v>
      </c>
      <c r="J51" s="199">
        <v>108.99440399499991</v>
      </c>
      <c r="K51" s="199">
        <v>-686.72782184500034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2:28" outlineLevel="1" x14ac:dyDescent="0.45">
      <c r="B52" s="118" t="s">
        <v>82</v>
      </c>
      <c r="C52" s="118"/>
      <c r="D52" s="128">
        <v>38.059028840000003</v>
      </c>
      <c r="E52" s="129">
        <v>47.088663229999987</v>
      </c>
      <c r="F52" s="129">
        <v>51.512307930000006</v>
      </c>
      <c r="G52" s="129">
        <v>55.653999999999996</v>
      </c>
      <c r="H52" s="128">
        <v>350.60750748999999</v>
      </c>
      <c r="I52" s="129">
        <v>305.26042849999999</v>
      </c>
      <c r="J52" s="129">
        <v>299.48006400999998</v>
      </c>
      <c r="K52" s="129">
        <v>391.12100000000009</v>
      </c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2:28" ht="16.2" customHeight="1" outlineLevel="1" x14ac:dyDescent="0.45">
      <c r="B53" s="118" t="s">
        <v>58</v>
      </c>
      <c r="C53" s="118"/>
      <c r="D53" s="128">
        <v>4.4472809400000006</v>
      </c>
      <c r="E53" s="129">
        <v>9.1131463399999966</v>
      </c>
      <c r="F53" s="129">
        <v>27.239572719999998</v>
      </c>
      <c r="G53" s="129">
        <v>46.237000000000009</v>
      </c>
      <c r="H53" s="128">
        <v>54.580028269999993</v>
      </c>
      <c r="I53" s="129">
        <v>29.912000210000009</v>
      </c>
      <c r="J53" s="129">
        <v>25.111971519999997</v>
      </c>
      <c r="K53" s="129">
        <v>27.641000000000005</v>
      </c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2:28" outlineLevel="1" x14ac:dyDescent="0.45">
      <c r="B54" s="118" t="s">
        <v>47</v>
      </c>
      <c r="C54" s="118"/>
      <c r="D54" s="128">
        <v>-40.294309779999999</v>
      </c>
      <c r="E54" s="129">
        <v>-41.038809569999991</v>
      </c>
      <c r="F54" s="129">
        <v>-45.088880650000007</v>
      </c>
      <c r="G54" s="129">
        <v>60.462999999999994</v>
      </c>
      <c r="H54" s="128">
        <v>-17.856535759999964</v>
      </c>
      <c r="I54" s="129">
        <v>-7.2492767100000393</v>
      </c>
      <c r="J54" s="129">
        <v>-9.4042303700000076</v>
      </c>
      <c r="K54" s="129">
        <v>-64.039957159999744</v>
      </c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2:28" outlineLevel="1" x14ac:dyDescent="0.45">
      <c r="B55" s="118" t="s">
        <v>148</v>
      </c>
      <c r="C55" s="118"/>
      <c r="D55" s="128"/>
      <c r="E55" s="129"/>
      <c r="F55" s="129"/>
      <c r="G55" s="129"/>
      <c r="H55" s="128">
        <v>-377.35240199999993</v>
      </c>
      <c r="I55" s="129">
        <v>-1769.3915476400002</v>
      </c>
      <c r="J55" s="129">
        <v>-206.19340116500007</v>
      </c>
      <c r="K55" s="129">
        <v>-1041.4498646850006</v>
      </c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2:28" x14ac:dyDescent="0.45">
      <c r="B56" s="17"/>
      <c r="C56" s="17"/>
      <c r="D56" s="26"/>
      <c r="H56" s="26"/>
      <c r="K56" s="2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2:28" x14ac:dyDescent="0.45">
      <c r="B57" s="250" t="s">
        <v>61</v>
      </c>
      <c r="C57" s="250"/>
      <c r="D57" s="257">
        <v>5255.3190000000004</v>
      </c>
      <c r="E57" s="258">
        <v>6125.2869999999994</v>
      </c>
      <c r="F57" s="258">
        <v>8759.2780000000002</v>
      </c>
      <c r="G57" s="258">
        <v>8438.1579999999976</v>
      </c>
      <c r="H57" s="257">
        <v>9348.1230000000014</v>
      </c>
      <c r="I57" s="258">
        <v>6860.4511519999996</v>
      </c>
      <c r="J57" s="258">
        <v>7755.4558051600006</v>
      </c>
      <c r="K57" s="258">
        <v>7777.0500428400001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2:28" x14ac:dyDescent="0.45">
      <c r="D58" s="26"/>
      <c r="E58" s="28"/>
      <c r="H58" s="26"/>
      <c r="K58" s="23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2:28" x14ac:dyDescent="0.45">
      <c r="B59" s="250" t="s">
        <v>62</v>
      </c>
      <c r="C59" s="250"/>
      <c r="D59" s="257">
        <v>-4373.8090000000002</v>
      </c>
      <c r="E59" s="339">
        <v>-4570.991</v>
      </c>
      <c r="F59" s="339">
        <v>-5248.598</v>
      </c>
      <c r="G59" s="339">
        <v>-5942.4860000000008</v>
      </c>
      <c r="H59" s="257">
        <v>-5321.5435980000002</v>
      </c>
      <c r="I59" s="339">
        <v>-4787.2016043600006</v>
      </c>
      <c r="J59" s="339">
        <v>-6269.8134039949982</v>
      </c>
      <c r="K59" s="339">
        <v>-8190.2091353150008</v>
      </c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2:28" x14ac:dyDescent="0.45">
      <c r="B60" s="8"/>
      <c r="C60" s="8"/>
      <c r="D60" s="25"/>
      <c r="E60" s="24"/>
      <c r="F60" s="24"/>
      <c r="G60" s="24"/>
      <c r="H60" s="25"/>
      <c r="I60" s="24"/>
      <c r="J60" s="24"/>
      <c r="K60" s="24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2:28" outlineLevel="1" x14ac:dyDescent="0.45">
      <c r="B61" s="118" t="s">
        <v>84</v>
      </c>
      <c r="C61" s="118"/>
      <c r="D61" s="128">
        <v>2163.971</v>
      </c>
      <c r="E61" s="129">
        <v>2306.3560000000002</v>
      </c>
      <c r="F61" s="129">
        <v>2871.192</v>
      </c>
      <c r="G61" s="129">
        <v>2890.1170000000002</v>
      </c>
      <c r="H61" s="128">
        <v>2694.7016693165347</v>
      </c>
      <c r="I61" s="129">
        <v>2303.7033756670121</v>
      </c>
      <c r="J61" s="129">
        <v>3309.4665917083894</v>
      </c>
      <c r="K61" s="129">
        <v>4651.2460469746638</v>
      </c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2:28" outlineLevel="1" x14ac:dyDescent="0.45">
      <c r="B62" s="118" t="s">
        <v>85</v>
      </c>
      <c r="C62" s="118"/>
      <c r="D62" s="128">
        <v>550.79100000000005</v>
      </c>
      <c r="E62" s="129">
        <v>510.09599999999989</v>
      </c>
      <c r="F62" s="129">
        <v>609.85900000000015</v>
      </c>
      <c r="G62" s="129">
        <v>596.63099999999986</v>
      </c>
      <c r="H62" s="128">
        <v>657.73892868346547</v>
      </c>
      <c r="I62" s="129">
        <v>332.63122869298832</v>
      </c>
      <c r="J62" s="129">
        <v>668.19881228660893</v>
      </c>
      <c r="K62" s="129">
        <v>871.72708834033733</v>
      </c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2:28" outlineLevel="1" x14ac:dyDescent="0.45">
      <c r="B63" s="118" t="s">
        <v>86</v>
      </c>
      <c r="C63" s="118"/>
      <c r="D63" s="128">
        <v>489.48500000000001</v>
      </c>
      <c r="E63" s="129">
        <v>497.01300000000003</v>
      </c>
      <c r="F63" s="129">
        <v>491.31399999999985</v>
      </c>
      <c r="G63" s="129">
        <v>523.85599999999999</v>
      </c>
      <c r="H63" s="128">
        <v>573.24</v>
      </c>
      <c r="I63" s="129">
        <v>593.65499999999997</v>
      </c>
      <c r="J63" s="129">
        <v>620.75400000000002</v>
      </c>
      <c r="K63" s="129">
        <v>627.39899999999989</v>
      </c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2:28" outlineLevel="1" x14ac:dyDescent="0.45">
      <c r="B64" s="118" t="s">
        <v>87</v>
      </c>
      <c r="C64" s="118"/>
      <c r="D64" s="128">
        <v>350.66399999999999</v>
      </c>
      <c r="E64" s="129">
        <v>387.81399999999996</v>
      </c>
      <c r="F64" s="129">
        <v>360.81900000000007</v>
      </c>
      <c r="G64" s="129">
        <v>402.60199999999986</v>
      </c>
      <c r="H64" s="128">
        <v>495.255</v>
      </c>
      <c r="I64" s="129">
        <v>478.97699999999998</v>
      </c>
      <c r="J64" s="129">
        <v>501.851</v>
      </c>
      <c r="K64" s="129">
        <v>608.42099999999982</v>
      </c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28" outlineLevel="1" x14ac:dyDescent="0.45">
      <c r="B65" s="118" t="s">
        <v>88</v>
      </c>
      <c r="C65" s="118"/>
      <c r="D65" s="128">
        <v>187.904</v>
      </c>
      <c r="E65" s="129">
        <v>261.73899999999998</v>
      </c>
      <c r="F65" s="129">
        <v>261.40400000000005</v>
      </c>
      <c r="G65" s="129">
        <v>345.49199999999996</v>
      </c>
      <c r="H65" s="128">
        <v>286.60500000000002</v>
      </c>
      <c r="I65" s="129">
        <v>331.38499999999999</v>
      </c>
      <c r="J65" s="129">
        <v>316.63699999999994</v>
      </c>
      <c r="K65" s="129">
        <v>345.31899999999996</v>
      </c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28" outlineLevel="1" x14ac:dyDescent="0.45">
      <c r="B66" s="118" t="s">
        <v>89</v>
      </c>
      <c r="C66" s="118"/>
      <c r="D66" s="128">
        <v>35.884999999999998</v>
      </c>
      <c r="E66" s="129">
        <v>77.009999999999991</v>
      </c>
      <c r="F66" s="129">
        <v>109.312</v>
      </c>
      <c r="G66" s="129">
        <v>303.71500000000003</v>
      </c>
      <c r="H66" s="128">
        <v>86.674999999999997</v>
      </c>
      <c r="I66" s="129">
        <v>175.03700000000001</v>
      </c>
      <c r="J66" s="129">
        <v>163.13999999999999</v>
      </c>
      <c r="K66" s="129">
        <v>276.79000000000008</v>
      </c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2:28" outlineLevel="1" x14ac:dyDescent="0.45">
      <c r="B67" s="118" t="s">
        <v>90</v>
      </c>
      <c r="C67" s="118"/>
      <c r="D67" s="128">
        <v>80.055999999999997</v>
      </c>
      <c r="E67" s="129">
        <v>80.471999999999994</v>
      </c>
      <c r="F67" s="129">
        <v>76.474000000000018</v>
      </c>
      <c r="G67" s="129">
        <v>140.19499999999999</v>
      </c>
      <c r="H67" s="128">
        <v>105.28700000000001</v>
      </c>
      <c r="I67" s="129">
        <v>107.825</v>
      </c>
      <c r="J67" s="129">
        <v>113.392</v>
      </c>
      <c r="K67" s="129">
        <v>145.21899999999999</v>
      </c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2:28" outlineLevel="1" x14ac:dyDescent="0.45">
      <c r="B68" s="118" t="s">
        <v>91</v>
      </c>
      <c r="C68" s="118"/>
      <c r="D68" s="128">
        <v>89.367999999999995</v>
      </c>
      <c r="E68" s="129">
        <v>97.78</v>
      </c>
      <c r="F68" s="129">
        <v>89.320000000000022</v>
      </c>
      <c r="G68" s="129">
        <v>112.81199999999995</v>
      </c>
      <c r="H68" s="128">
        <v>98.644000000000005</v>
      </c>
      <c r="I68" s="129">
        <v>88.686999999999998</v>
      </c>
      <c r="J68" s="129">
        <v>109.20099999999999</v>
      </c>
      <c r="K68" s="129">
        <v>136.11900000000003</v>
      </c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2:28" outlineLevel="1" x14ac:dyDescent="0.45">
      <c r="B69" s="118" t="s">
        <v>92</v>
      </c>
      <c r="C69" s="118"/>
      <c r="D69" s="128">
        <v>89.26</v>
      </c>
      <c r="E69" s="129">
        <v>97.452999999999989</v>
      </c>
      <c r="F69" s="129">
        <v>103.65200000000002</v>
      </c>
      <c r="G69" s="129">
        <v>103.33799999999997</v>
      </c>
      <c r="H69" s="128">
        <v>101.336</v>
      </c>
      <c r="I69" s="129">
        <v>95.647000000000006</v>
      </c>
      <c r="J69" s="129">
        <v>97.239000000000004</v>
      </c>
      <c r="K69" s="129">
        <v>94.415999999999997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2:28" outlineLevel="1" x14ac:dyDescent="0.45">
      <c r="B70" s="118" t="s">
        <v>93</v>
      </c>
      <c r="C70" s="118"/>
      <c r="D70" s="128">
        <v>110.26300000000001</v>
      </c>
      <c r="E70" s="129">
        <v>59.98599999999999</v>
      </c>
      <c r="F70" s="129">
        <v>66.676999999999992</v>
      </c>
      <c r="G70" s="129">
        <v>170.93400000000003</v>
      </c>
      <c r="H70" s="128">
        <v>56.893999999999998</v>
      </c>
      <c r="I70" s="129">
        <v>37.024000000000001</v>
      </c>
      <c r="J70" s="129">
        <v>64.492000000000004</v>
      </c>
      <c r="K70" s="129">
        <v>97.341000000000008</v>
      </c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2:28" outlineLevel="1" x14ac:dyDescent="0.45">
      <c r="B71" s="118" t="s">
        <v>94</v>
      </c>
      <c r="C71" s="118"/>
      <c r="D71" s="128">
        <v>32.408999999999999</v>
      </c>
      <c r="E71" s="129">
        <v>34.297000000000004</v>
      </c>
      <c r="F71" s="129">
        <v>34.739999999999995</v>
      </c>
      <c r="G71" s="129">
        <v>36.819999999999993</v>
      </c>
      <c r="H71" s="128">
        <v>36.939</v>
      </c>
      <c r="I71" s="129">
        <v>34.457000000000001</v>
      </c>
      <c r="J71" s="129">
        <v>33.966000000000001</v>
      </c>
      <c r="K71" s="129">
        <v>36.875</v>
      </c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2:28" outlineLevel="1" x14ac:dyDescent="0.45">
      <c r="B72" s="118" t="s">
        <v>95</v>
      </c>
      <c r="C72" s="118"/>
      <c r="D72" s="128">
        <v>28.492999999999999</v>
      </c>
      <c r="E72" s="129">
        <v>30.909000000000002</v>
      </c>
      <c r="F72" s="129">
        <v>27.724999999999994</v>
      </c>
      <c r="G72" s="129">
        <v>27.578000000000003</v>
      </c>
      <c r="H72" s="128">
        <v>20.678000000000001</v>
      </c>
      <c r="I72" s="129">
        <v>25.581</v>
      </c>
      <c r="J72" s="129">
        <v>42.625999999999998</v>
      </c>
      <c r="K72" s="129">
        <v>48.606000000000009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</row>
    <row r="73" spans="2:28" outlineLevel="1" x14ac:dyDescent="0.45">
      <c r="B73" s="118" t="s">
        <v>96</v>
      </c>
      <c r="C73" s="118"/>
      <c r="D73" s="128">
        <v>16.95</v>
      </c>
      <c r="E73" s="129">
        <v>19.285999999999998</v>
      </c>
      <c r="F73" s="129">
        <v>17.644000000000005</v>
      </c>
      <c r="G73" s="129">
        <v>28.561999999999991</v>
      </c>
      <c r="H73" s="128">
        <v>18.602</v>
      </c>
      <c r="I73" s="129">
        <v>19.132000000000001</v>
      </c>
      <c r="J73" s="129">
        <v>27.183</v>
      </c>
      <c r="K73" s="129">
        <v>16.263999999999996</v>
      </c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</row>
    <row r="74" spans="2:28" outlineLevel="1" x14ac:dyDescent="0.45">
      <c r="B74" s="118" t="s">
        <v>97</v>
      </c>
      <c r="C74" s="118"/>
      <c r="D74" s="128">
        <v>14.214</v>
      </c>
      <c r="E74" s="129">
        <v>14.590999999999999</v>
      </c>
      <c r="F74" s="129">
        <v>15.155000000000001</v>
      </c>
      <c r="G74" s="129">
        <v>20.028999999999996</v>
      </c>
      <c r="H74" s="128">
        <v>15.891</v>
      </c>
      <c r="I74" s="129">
        <v>15.57</v>
      </c>
      <c r="J74" s="129">
        <v>15.039</v>
      </c>
      <c r="K74" s="129">
        <v>16.198999999999998</v>
      </c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</row>
    <row r="75" spans="2:28" outlineLevel="1" x14ac:dyDescent="0.45">
      <c r="B75" s="118" t="s">
        <v>83</v>
      </c>
      <c r="C75" s="118"/>
      <c r="D75" s="128">
        <v>3.4670000000000001</v>
      </c>
      <c r="E75" s="129">
        <v>1.6</v>
      </c>
      <c r="F75" s="129">
        <v>2.6209999999999996</v>
      </c>
      <c r="G75" s="129">
        <v>3.737000000000001</v>
      </c>
      <c r="H75" s="128">
        <v>4.2549999999999999</v>
      </c>
      <c r="I75" s="129">
        <v>2.395</v>
      </c>
      <c r="J75" s="129">
        <v>6.577</v>
      </c>
      <c r="K75" s="129">
        <v>6.759999999999998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spans="2:28" outlineLevel="1" x14ac:dyDescent="0.45">
      <c r="B76" s="118" t="s">
        <v>98</v>
      </c>
      <c r="C76" s="118"/>
      <c r="D76" s="128">
        <v>130.62899999999999</v>
      </c>
      <c r="E76" s="129">
        <v>94.588999999999999</v>
      </c>
      <c r="F76" s="129">
        <v>110.69000000000003</v>
      </c>
      <c r="G76" s="129">
        <v>236.06799999999998</v>
      </c>
      <c r="H76" s="128">
        <v>68.802000000000007</v>
      </c>
      <c r="I76" s="129">
        <v>145.495</v>
      </c>
      <c r="J76" s="129">
        <v>180.05099999999999</v>
      </c>
      <c r="K76" s="129">
        <v>211.50799999999998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</row>
    <row r="77" spans="2:28" s="45" customFormat="1" outlineLevel="1" x14ac:dyDescent="0.45">
      <c r="B77" s="341"/>
      <c r="C77" s="341"/>
      <c r="D77" s="343"/>
      <c r="E77" s="344"/>
      <c r="F77" s="344"/>
      <c r="G77" s="344"/>
      <c r="H77" s="343"/>
      <c r="I77" s="344"/>
      <c r="J77" s="344"/>
      <c r="K77" s="344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</row>
    <row r="78" spans="2:28" s="2" customFormat="1" x14ac:dyDescent="0.45">
      <c r="B78" s="250" t="s">
        <v>63</v>
      </c>
      <c r="C78" s="250"/>
      <c r="D78" s="257">
        <v>3175.3140000000012</v>
      </c>
      <c r="E78" s="260">
        <v>3348.0899999999965</v>
      </c>
      <c r="F78" s="258">
        <v>5668.2290000000066</v>
      </c>
      <c r="G78" s="258">
        <v>2170.1850000000004</v>
      </c>
      <c r="H78" s="257">
        <v>4112.0339999999942</v>
      </c>
      <c r="I78" s="258">
        <v>4499.171000000003</v>
      </c>
      <c r="J78" s="258">
        <v>4755.1740000000027</v>
      </c>
      <c r="K78" s="258">
        <v>-418.20495716000642</v>
      </c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</row>
    <row r="79" spans="2:28" s="2" customFormat="1" x14ac:dyDescent="0.45">
      <c r="B79" s="8"/>
      <c r="C79" s="8"/>
      <c r="D79" s="25"/>
      <c r="E79" s="35"/>
      <c r="F79" s="24"/>
      <c r="G79" s="24"/>
      <c r="H79" s="25"/>
      <c r="I79" s="24"/>
      <c r="J79" s="24"/>
      <c r="K79" s="24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</row>
    <row r="80" spans="2:28" x14ac:dyDescent="0.45">
      <c r="B80" s="192" t="s">
        <v>64</v>
      </c>
      <c r="C80" s="192"/>
      <c r="D80" s="198">
        <v>-309.03199999999998</v>
      </c>
      <c r="E80" s="200">
        <v>-342.32900000000001</v>
      </c>
      <c r="F80" s="199">
        <v>-514.87</v>
      </c>
      <c r="G80" s="199">
        <v>-738.39200000000005</v>
      </c>
      <c r="H80" s="198">
        <v>-248.26300000000001</v>
      </c>
      <c r="I80" s="199">
        <v>-592.86800000000005</v>
      </c>
      <c r="J80" s="199">
        <v>-668.04600000000005</v>
      </c>
      <c r="K80" s="199">
        <v>931.46999999999991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</row>
    <row r="81" spans="2:28" x14ac:dyDescent="0.45">
      <c r="D81" s="26"/>
      <c r="E81" s="28"/>
      <c r="H81" s="26"/>
      <c r="K81" s="23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</row>
    <row r="82" spans="2:28" s="2" customFormat="1" x14ac:dyDescent="0.45">
      <c r="B82" s="250" t="s">
        <v>65</v>
      </c>
      <c r="C82" s="250"/>
      <c r="D82" s="261">
        <v>2866.2820000000011</v>
      </c>
      <c r="E82" s="262">
        <v>3005.7609999999963</v>
      </c>
      <c r="F82" s="242">
        <v>5153.3590000000067</v>
      </c>
      <c r="G82" s="242">
        <v>1431.7930000000003</v>
      </c>
      <c r="H82" s="261">
        <v>3863.7709999999943</v>
      </c>
      <c r="I82" s="242">
        <v>3906.3030000000031</v>
      </c>
      <c r="J82" s="242">
        <v>4087.1280000000024</v>
      </c>
      <c r="K82" s="242">
        <v>513.2650428399935</v>
      </c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</row>
    <row r="83" spans="2:28" x14ac:dyDescent="0.45">
      <c r="D83" s="26"/>
      <c r="E83" s="29"/>
      <c r="H83" s="26"/>
      <c r="K83" s="23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</row>
    <row r="84" spans="2:28" x14ac:dyDescent="0.45">
      <c r="B84" s="250" t="s">
        <v>159</v>
      </c>
      <c r="C84" s="250"/>
      <c r="D84" s="257">
        <v>13538.674000000003</v>
      </c>
      <c r="E84" s="258">
        <v>15405.258999999996</v>
      </c>
      <c r="F84" s="258">
        <v>17545.563000000006</v>
      </c>
      <c r="G84" s="258">
        <v>17971.239999999998</v>
      </c>
      <c r="H84" s="257">
        <v>19000.039999999997</v>
      </c>
      <c r="I84" s="258">
        <v>18034.594152000001</v>
      </c>
      <c r="J84" s="258">
        <v>19023.875805160002</v>
      </c>
      <c r="K84" s="258">
        <v>17242.054042839998</v>
      </c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</row>
    <row r="85" spans="2:28" x14ac:dyDescent="0.45">
      <c r="B85"/>
      <c r="C85"/>
      <c r="D85"/>
      <c r="E85"/>
      <c r="F85"/>
      <c r="G85"/>
      <c r="H85"/>
      <c r="I85"/>
      <c r="J85"/>
      <c r="K85"/>
    </row>
    <row r="86" spans="2:28" x14ac:dyDescent="0.45">
      <c r="B86" s="250" t="s">
        <v>160</v>
      </c>
      <c r="C86" s="250"/>
      <c r="D86" s="257">
        <v>2866.2820000000011</v>
      </c>
      <c r="E86" s="258">
        <v>3005.7609999999963</v>
      </c>
      <c r="F86" s="258">
        <v>5153.3590000000067</v>
      </c>
      <c r="G86" s="258">
        <v>1431.7930000000003</v>
      </c>
      <c r="H86" s="257">
        <v>4241.1234019999938</v>
      </c>
      <c r="I86" s="258">
        <v>5675.6945476400033</v>
      </c>
      <c r="J86" s="258">
        <v>4293.3214011650025</v>
      </c>
      <c r="K86" s="258">
        <v>1554.714907524994</v>
      </c>
    </row>
    <row r="87" spans="2:28" x14ac:dyDescent="0.45">
      <c r="D87" s="26"/>
      <c r="E87" s="28"/>
      <c r="H87" s="26"/>
      <c r="K87" s="23"/>
    </row>
    <row r="88" spans="2:28" x14ac:dyDescent="0.45">
      <c r="B88" s="250" t="s">
        <v>137</v>
      </c>
      <c r="C88" s="250"/>
      <c r="D88" s="257">
        <v>95</v>
      </c>
      <c r="E88" s="258">
        <v>92</v>
      </c>
      <c r="F88" s="258">
        <v>172</v>
      </c>
      <c r="G88" s="258">
        <v>40</v>
      </c>
      <c r="H88" s="257">
        <v>129</v>
      </c>
      <c r="I88" s="258">
        <v>113</v>
      </c>
      <c r="J88" s="258">
        <v>108</v>
      </c>
      <c r="K88" s="258">
        <v>14.863320212681794</v>
      </c>
    </row>
    <row r="89" spans="2:28" x14ac:dyDescent="0.45">
      <c r="E89" s="335"/>
      <c r="F89" s="335"/>
      <c r="H89" s="335"/>
      <c r="I89" s="335"/>
      <c r="K89" s="23"/>
    </row>
    <row r="90" spans="2:28" x14ac:dyDescent="0.45">
      <c r="B90" s="147" t="s">
        <v>139</v>
      </c>
      <c r="C90" s="147"/>
      <c r="D90" s="332">
        <v>30029.062999999998</v>
      </c>
      <c r="E90" s="334">
        <v>30029.062999999998</v>
      </c>
      <c r="F90" s="334">
        <v>30029.062999999998</v>
      </c>
      <c r="G90" s="270">
        <v>30029.062999999998</v>
      </c>
      <c r="H90" s="336">
        <v>30029.062999999998</v>
      </c>
      <c r="I90" s="334">
        <v>34629.063000000002</v>
      </c>
      <c r="J90" s="271">
        <v>34629.063000000002</v>
      </c>
      <c r="K90" s="271">
        <v>34629.063000000002</v>
      </c>
    </row>
    <row r="91" spans="2:28" x14ac:dyDescent="0.45">
      <c r="B91" s="166" t="s">
        <v>140</v>
      </c>
      <c r="C91" s="166"/>
      <c r="D91" s="333">
        <v>0.6</v>
      </c>
      <c r="E91" s="273">
        <v>0.6</v>
      </c>
      <c r="F91" s="273">
        <v>0.6</v>
      </c>
      <c r="G91" s="273">
        <v>0.6</v>
      </c>
      <c r="H91" s="333">
        <v>0.6</v>
      </c>
      <c r="I91" s="273">
        <v>0.6</v>
      </c>
      <c r="J91" s="274">
        <v>0.6</v>
      </c>
      <c r="K91" s="274">
        <v>0.6</v>
      </c>
    </row>
    <row r="92" spans="2:28" x14ac:dyDescent="0.45">
      <c r="K92"/>
    </row>
    <row r="93" spans="2:28" x14ac:dyDescent="0.45">
      <c r="B93"/>
      <c r="C93"/>
      <c r="D93"/>
      <c r="E93"/>
      <c r="F93"/>
      <c r="G93"/>
      <c r="H93"/>
      <c r="I93"/>
      <c r="J93"/>
      <c r="K93"/>
    </row>
    <row r="94" spans="2:28" x14ac:dyDescent="0.45">
      <c r="B94"/>
      <c r="C94"/>
      <c r="D94"/>
      <c r="E94"/>
      <c r="F94"/>
      <c r="G94"/>
      <c r="H94"/>
      <c r="I94"/>
      <c r="J94"/>
      <c r="K94"/>
    </row>
    <row r="95" spans="2:28" x14ac:dyDescent="0.45">
      <c r="B95"/>
      <c r="C95"/>
      <c r="D95"/>
      <c r="E95"/>
      <c r="F95"/>
      <c r="G95"/>
      <c r="H95"/>
      <c r="I95"/>
      <c r="J95"/>
      <c r="K95"/>
    </row>
    <row r="96" spans="2:28" x14ac:dyDescent="0.45">
      <c r="B96"/>
      <c r="C96"/>
      <c r="D96"/>
      <c r="E96"/>
      <c r="F96"/>
      <c r="G96"/>
      <c r="H96"/>
      <c r="I96"/>
      <c r="J96"/>
      <c r="K96"/>
    </row>
    <row r="97" customFormat="1" x14ac:dyDescent="0.45"/>
    <row r="98" customFormat="1" x14ac:dyDescent="0.45"/>
    <row r="99" customFormat="1" x14ac:dyDescent="0.45"/>
    <row r="100" customFormat="1" x14ac:dyDescent="0.45"/>
  </sheetData>
  <mergeCells count="2">
    <mergeCell ref="D2:G2"/>
    <mergeCell ref="H2: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F2D0-9622-9A4A-89CE-FBED81591F1E}">
  <dimension ref="A1:L48"/>
  <sheetViews>
    <sheetView showGridLines="0" zoomScale="70" zoomScaleNormal="70" workbookViewId="0">
      <selection activeCell="C15" sqref="C15"/>
    </sheetView>
  </sheetViews>
  <sheetFormatPr defaultColWidth="11" defaultRowHeight="15.9" x14ac:dyDescent="0.45"/>
  <cols>
    <col min="1" max="1" width="6.85546875" customWidth="1"/>
    <col min="2" max="2" width="64.7109375" customWidth="1"/>
    <col min="3" max="4" width="13" customWidth="1"/>
    <col min="5" max="5" width="13.35546875" customWidth="1"/>
    <col min="6" max="7" width="11.7109375" bestFit="1" customWidth="1"/>
    <col min="8" max="8" width="10.7109375" customWidth="1"/>
    <col min="9" max="10" width="11.7109375" bestFit="1" customWidth="1"/>
    <col min="11" max="11" width="11.640625" customWidth="1"/>
    <col min="12" max="12" width="11.7109375" bestFit="1" customWidth="1"/>
    <col min="13" max="13" width="22.140625" customWidth="1"/>
  </cols>
  <sheetData>
    <row r="1" spans="1:12" x14ac:dyDescent="0.45">
      <c r="A1" s="159"/>
      <c r="B1" s="147"/>
      <c r="C1" s="146"/>
      <c r="D1" s="148"/>
      <c r="E1" s="125"/>
      <c r="F1" s="126"/>
      <c r="G1" s="126"/>
      <c r="H1" s="127"/>
      <c r="I1" s="128"/>
      <c r="J1" s="129"/>
      <c r="K1" s="129"/>
      <c r="L1" s="87"/>
    </row>
    <row r="2" spans="1:12" x14ac:dyDescent="0.45">
      <c r="A2" s="159"/>
      <c r="B2" s="160"/>
      <c r="C2" s="149">
        <v>2021</v>
      </c>
      <c r="D2" s="90">
        <v>2022</v>
      </c>
      <c r="E2" s="404">
        <v>2023</v>
      </c>
      <c r="F2" s="407"/>
      <c r="G2" s="407"/>
      <c r="H2" s="406"/>
      <c r="I2" s="402">
        <v>2024</v>
      </c>
      <c r="J2" s="403"/>
      <c r="K2" s="403"/>
      <c r="L2" s="403"/>
    </row>
    <row r="3" spans="1:12" x14ac:dyDescent="0.45">
      <c r="A3" s="330" t="s">
        <v>138</v>
      </c>
      <c r="B3" s="153"/>
      <c r="C3" s="154"/>
      <c r="D3" s="157"/>
      <c r="E3" s="155" t="s">
        <v>1</v>
      </c>
      <c r="F3" s="156" t="s">
        <v>99</v>
      </c>
      <c r="G3" s="156" t="s">
        <v>100</v>
      </c>
      <c r="H3" s="157" t="s">
        <v>101</v>
      </c>
      <c r="I3" s="155" t="s">
        <v>1</v>
      </c>
      <c r="J3" s="156" t="s">
        <v>99</v>
      </c>
      <c r="K3" s="156" t="s">
        <v>100</v>
      </c>
      <c r="L3" s="158" t="s">
        <v>101</v>
      </c>
    </row>
    <row r="4" spans="1:12" x14ac:dyDescent="0.45">
      <c r="B4" s="60"/>
      <c r="C4" s="60"/>
      <c r="D4" s="1"/>
      <c r="E4" s="30"/>
      <c r="F4" s="30"/>
      <c r="G4" s="30"/>
      <c r="H4" s="30"/>
      <c r="I4" s="30"/>
      <c r="J4" s="30"/>
      <c r="K4" s="30"/>
      <c r="L4" s="6"/>
    </row>
    <row r="5" spans="1:12" x14ac:dyDescent="0.45">
      <c r="A5" s="45"/>
      <c r="B5" s="227" t="s">
        <v>161</v>
      </c>
      <c r="C5" s="374" t="s">
        <v>168</v>
      </c>
      <c r="D5" s="374" t="s">
        <v>168</v>
      </c>
      <c r="E5" s="202">
        <v>0.1885487104187609</v>
      </c>
      <c r="F5" s="203">
        <v>0.18887284035167151</v>
      </c>
      <c r="G5" s="203">
        <v>0.30532058044966076</v>
      </c>
      <c r="H5" s="203">
        <v>8.1040838048008365E-2</v>
      </c>
      <c r="I5" s="202">
        <v>0.23179932945925819</v>
      </c>
      <c r="J5" s="203">
        <v>0.29437906854128354</v>
      </c>
      <c r="K5" s="203">
        <v>0.28306628203411138</v>
      </c>
      <c r="L5" s="203">
        <v>0.16848603066549819</v>
      </c>
    </row>
    <row r="6" spans="1:12" x14ac:dyDescent="0.45">
      <c r="A6" s="45"/>
      <c r="B6" s="228" t="s">
        <v>162</v>
      </c>
      <c r="C6" s="218">
        <v>0.14199999999999999</v>
      </c>
      <c r="D6" s="206">
        <v>6.2526275227677813E-2</v>
      </c>
      <c r="E6" s="204">
        <v>0.18854871041876087</v>
      </c>
      <c r="F6" s="207">
        <v>0.18884253659788963</v>
      </c>
      <c r="G6" s="207">
        <v>0.22736244002007455</v>
      </c>
      <c r="H6" s="207">
        <v>0.19073305349282449</v>
      </c>
      <c r="I6" s="204">
        <v>0.23179932945925819</v>
      </c>
      <c r="J6" s="207">
        <v>0.24682655608359835</v>
      </c>
      <c r="K6" s="207">
        <v>0.23121770073935302</v>
      </c>
      <c r="L6" s="207">
        <v>0.19198760485285449</v>
      </c>
    </row>
    <row r="7" spans="1:12" x14ac:dyDescent="0.45">
      <c r="A7" s="45"/>
      <c r="B7" s="229"/>
      <c r="C7" s="219"/>
      <c r="D7" s="234"/>
      <c r="E7" s="5"/>
      <c r="F7" s="1"/>
      <c r="G7" s="1"/>
      <c r="H7" s="1"/>
      <c r="I7" s="5"/>
      <c r="J7" s="1"/>
      <c r="K7" s="1"/>
      <c r="L7" s="340"/>
    </row>
    <row r="8" spans="1:12" x14ac:dyDescent="0.45">
      <c r="A8" s="45"/>
      <c r="B8" s="130" t="s">
        <v>163</v>
      </c>
      <c r="C8" s="382" t="s">
        <v>168</v>
      </c>
      <c r="D8" s="383" t="s">
        <v>168</v>
      </c>
      <c r="E8" s="132">
        <v>3.154350115407261E-2</v>
      </c>
      <c r="F8" s="133">
        <v>3.2719979360800844E-2</v>
      </c>
      <c r="G8" s="133">
        <v>5.3936078512003313E-2</v>
      </c>
      <c r="H8" s="133">
        <v>1.3017415528891641E-2</v>
      </c>
      <c r="I8" s="132">
        <v>3.5094845481478114E-2</v>
      </c>
      <c r="J8" s="134">
        <v>4.9912126091490108E-2</v>
      </c>
      <c r="K8" s="133">
        <v>4.9612605082392507E-2</v>
      </c>
      <c r="L8" s="388">
        <v>2.7008035037783176E-2</v>
      </c>
    </row>
    <row r="9" spans="1:12" x14ac:dyDescent="0.45">
      <c r="A9" s="45"/>
      <c r="B9" s="87" t="s">
        <v>164</v>
      </c>
      <c r="C9" s="223">
        <v>2.3E-2</v>
      </c>
      <c r="D9" s="131">
        <v>1.019770792105623E-2</v>
      </c>
      <c r="E9" s="132">
        <v>3.154350115407261E-2</v>
      </c>
      <c r="F9" s="133">
        <v>3.2537217605767603E-2</v>
      </c>
      <c r="G9" s="133">
        <v>3.8874254426035836E-2</v>
      </c>
      <c r="H9" s="133">
        <v>2.9765469253520725E-2</v>
      </c>
      <c r="I9" s="132">
        <v>3.5094845481478114E-2</v>
      </c>
      <c r="J9" s="134">
        <v>4.1163724511713344E-2</v>
      </c>
      <c r="K9" s="133">
        <v>3.6610117834867541E-2</v>
      </c>
      <c r="L9" s="133">
        <v>2.9124570006101934E-2</v>
      </c>
    </row>
    <row r="10" spans="1:12" x14ac:dyDescent="0.45">
      <c r="A10" s="45"/>
      <c r="B10" s="1"/>
      <c r="C10" s="220"/>
      <c r="D10" s="235"/>
      <c r="E10" s="31"/>
      <c r="F10" s="15"/>
      <c r="G10" s="15"/>
      <c r="H10" s="15"/>
      <c r="I10" s="31"/>
      <c r="J10" s="84"/>
      <c r="K10" s="15"/>
      <c r="L10" s="15"/>
    </row>
    <row r="11" spans="1:12" x14ac:dyDescent="0.45">
      <c r="A11" s="45"/>
      <c r="B11" s="171" t="s">
        <v>120</v>
      </c>
      <c r="C11" s="374" t="s">
        <v>168</v>
      </c>
      <c r="D11" s="374" t="s">
        <v>168</v>
      </c>
      <c r="E11" s="210">
        <v>9.8261853850143133E-2</v>
      </c>
      <c r="F11" s="211">
        <v>0.10649602982395956</v>
      </c>
      <c r="G11" s="211">
        <v>9.6254275295744401E-2</v>
      </c>
      <c r="H11" s="211">
        <v>9.0947091623680879E-2</v>
      </c>
      <c r="I11" s="210">
        <v>8.3906406469706971E-2</v>
      </c>
      <c r="J11" s="209">
        <v>9.5843980405066045E-2</v>
      </c>
      <c r="K11" s="211">
        <v>9.1276360065550816E-2</v>
      </c>
      <c r="L11" s="211">
        <v>6.8953516184483338E-2</v>
      </c>
    </row>
    <row r="12" spans="1:12" x14ac:dyDescent="0.45">
      <c r="A12" s="45"/>
      <c r="B12" s="171" t="s">
        <v>136</v>
      </c>
      <c r="C12" s="218">
        <v>8.5000000000000006E-2</v>
      </c>
      <c r="D12" s="209">
        <v>8.2071479959745675E-2</v>
      </c>
      <c r="E12" s="210">
        <v>9.8261853850143133E-2</v>
      </c>
      <c r="F12" s="211">
        <v>0.10444822850577662</v>
      </c>
      <c r="G12" s="211">
        <v>9.9310686247982852E-2</v>
      </c>
      <c r="H12" s="211">
        <v>9.1898740701370912E-2</v>
      </c>
      <c r="I12" s="210">
        <v>8.3906406469706971E-2</v>
      </c>
      <c r="J12" s="209">
        <v>9.0118655555784966E-2</v>
      </c>
      <c r="K12" s="211">
        <v>8.7762473935811158E-2</v>
      </c>
      <c r="L12" s="211">
        <v>8.0317145149436719E-2</v>
      </c>
    </row>
    <row r="13" spans="1:12" x14ac:dyDescent="0.45">
      <c r="C13" s="221"/>
      <c r="D13" s="236"/>
      <c r="E13" s="82"/>
    </row>
    <row r="14" spans="1:12" x14ac:dyDescent="0.45">
      <c r="A14" s="45"/>
      <c r="B14" s="87" t="s">
        <v>165</v>
      </c>
      <c r="C14" s="382" t="s">
        <v>168</v>
      </c>
      <c r="D14" s="383" t="s">
        <v>168</v>
      </c>
      <c r="E14" s="132">
        <v>0.32305869732081499</v>
      </c>
      <c r="F14" s="133">
        <v>0.2967162707228746</v>
      </c>
      <c r="G14" s="133">
        <v>0.29914104209708176</v>
      </c>
      <c r="H14" s="133">
        <v>0.33066644260496214</v>
      </c>
      <c r="I14" s="132">
        <v>0.28008065235652141</v>
      </c>
      <c r="J14" s="134">
        <v>0.26544548571552462</v>
      </c>
      <c r="K14" s="133">
        <v>0.3295760268942875</v>
      </c>
      <c r="L14" s="388">
        <v>0.47501354043813004</v>
      </c>
    </row>
    <row r="15" spans="1:12" x14ac:dyDescent="0.45">
      <c r="A15" s="45"/>
      <c r="B15" s="87" t="s">
        <v>166</v>
      </c>
      <c r="C15" s="391">
        <v>0.45300000000000001</v>
      </c>
      <c r="D15" s="134">
        <v>0.35233484113680885</v>
      </c>
      <c r="E15" s="132">
        <v>0.32305869732081499</v>
      </c>
      <c r="F15" s="133">
        <v>0.30903811058891889</v>
      </c>
      <c r="G15" s="133">
        <v>0.30530287161639669</v>
      </c>
      <c r="H15" s="133">
        <v>0.31237406494731079</v>
      </c>
      <c r="I15" s="132">
        <v>0.28008065235652141</v>
      </c>
      <c r="J15" s="134">
        <v>0.27295382913385935</v>
      </c>
      <c r="K15" s="133">
        <v>0.29216899662284146</v>
      </c>
      <c r="L15" s="133">
        <v>0.33517842702642803</v>
      </c>
    </row>
    <row r="16" spans="1:12" x14ac:dyDescent="0.45">
      <c r="C16" s="221"/>
      <c r="D16" s="236"/>
      <c r="E16" s="82"/>
    </row>
    <row r="17" spans="1:12" x14ac:dyDescent="0.45">
      <c r="A17" s="45"/>
      <c r="B17" s="171" t="s">
        <v>122</v>
      </c>
      <c r="C17" s="374" t="s">
        <v>168</v>
      </c>
      <c r="D17" s="374" t="s">
        <v>168</v>
      </c>
      <c r="E17" s="213">
        <v>8.4469388694522002E-2</v>
      </c>
      <c r="F17" s="212">
        <v>8.4868119494006605E-2</v>
      </c>
      <c r="G17" s="214">
        <v>6.9694403557796977E-2</v>
      </c>
      <c r="H17" s="214">
        <v>9.2141871736646397E-2</v>
      </c>
      <c r="I17" s="213">
        <v>8.8641926016070752E-2</v>
      </c>
      <c r="J17" s="212">
        <v>6.5107576634687719E-2</v>
      </c>
      <c r="K17" s="214">
        <v>6.5431149088467255E-2</v>
      </c>
      <c r="L17" s="214">
        <v>7.3858879393347551E-2</v>
      </c>
    </row>
    <row r="18" spans="1:12" x14ac:dyDescent="0.45">
      <c r="A18" s="45"/>
      <c r="B18" s="171" t="s">
        <v>121</v>
      </c>
      <c r="C18" s="218">
        <v>5.8999999999999997E-2</v>
      </c>
      <c r="D18" s="212">
        <v>8.8260789489971542E-2</v>
      </c>
      <c r="E18" s="213">
        <v>8.4110899342948769E-2</v>
      </c>
      <c r="F18" s="212">
        <v>8.4095040071462179E-2</v>
      </c>
      <c r="G18" s="214">
        <v>7.4569300369053376E-2</v>
      </c>
      <c r="H18" s="214">
        <v>7.7089908905595028E-2</v>
      </c>
      <c r="I18" s="213">
        <v>8.8641926016070752E-2</v>
      </c>
      <c r="J18" s="212">
        <v>7.7035981754485491E-2</v>
      </c>
      <c r="K18" s="214">
        <v>7.2014146681033092E-2</v>
      </c>
      <c r="L18" s="214">
        <v>7.4799351489514665E-2</v>
      </c>
    </row>
    <row r="19" spans="1:12" x14ac:dyDescent="0.45">
      <c r="C19" s="221"/>
      <c r="D19" s="236"/>
      <c r="E19" s="82"/>
      <c r="I19" s="82"/>
      <c r="J19" s="61"/>
    </row>
    <row r="20" spans="1:12" x14ac:dyDescent="0.45">
      <c r="A20" s="45"/>
      <c r="B20" s="87" t="s">
        <v>124</v>
      </c>
      <c r="C20" s="382" t="s">
        <v>168</v>
      </c>
      <c r="D20" s="383" t="s">
        <v>168</v>
      </c>
      <c r="E20" s="136">
        <v>9.3346533196590281E-2</v>
      </c>
      <c r="F20" s="135">
        <v>9.0293047177649147E-2</v>
      </c>
      <c r="G20" s="137">
        <v>6.3990593138266202E-2</v>
      </c>
      <c r="H20" s="137">
        <v>9.5240775647395012E-2</v>
      </c>
      <c r="I20" s="136">
        <v>0.10096988564527137</v>
      </c>
      <c r="J20" s="135">
        <v>7.3511654102525928E-2</v>
      </c>
      <c r="K20" s="137">
        <v>7.1409615706258089E-2</v>
      </c>
      <c r="L20" s="137">
        <v>8.2087989127974229E-2</v>
      </c>
    </row>
    <row r="21" spans="1:12" x14ac:dyDescent="0.45">
      <c r="A21" s="45"/>
      <c r="B21" s="87" t="s">
        <v>123</v>
      </c>
      <c r="C21" s="222">
        <v>0.08</v>
      </c>
      <c r="D21" s="135">
        <v>0.10006879768450302</v>
      </c>
      <c r="E21" s="136">
        <v>9.3346533196590281E-2</v>
      </c>
      <c r="F21" s="135">
        <v>9.1508101125476846E-2</v>
      </c>
      <c r="G21" s="137">
        <v>8.0719039267968862E-2</v>
      </c>
      <c r="H21" s="137">
        <v>8.4062426651048697E-2</v>
      </c>
      <c r="I21" s="136">
        <v>0.10096988564527137</v>
      </c>
      <c r="J21" s="135">
        <v>8.6948208950639844E-2</v>
      </c>
      <c r="K21" s="137">
        <v>8.1221539591104203E-2</v>
      </c>
      <c r="L21" s="137">
        <v>8.4782568029682939E-2</v>
      </c>
    </row>
    <row r="22" spans="1:12" x14ac:dyDescent="0.45">
      <c r="A22" s="45"/>
      <c r="B22" s="9"/>
      <c r="C22" s="224"/>
      <c r="D22" s="34"/>
      <c r="E22" s="32"/>
      <c r="F22" s="34"/>
      <c r="G22" s="16"/>
      <c r="H22" s="16"/>
      <c r="I22" s="32"/>
      <c r="J22" s="34"/>
      <c r="K22" s="16"/>
      <c r="L22" s="16"/>
    </row>
    <row r="23" spans="1:12" x14ac:dyDescent="0.45">
      <c r="A23" s="45"/>
      <c r="B23" s="171" t="s">
        <v>125</v>
      </c>
      <c r="C23" s="218">
        <v>6.0999999999999999E-2</v>
      </c>
      <c r="D23" s="205">
        <v>0.11602377315336579</v>
      </c>
      <c r="E23" s="204">
        <v>0.12023885897180087</v>
      </c>
      <c r="F23" s="207">
        <v>0.12586862994826561</v>
      </c>
      <c r="G23" s="207">
        <v>0.12207513466424347</v>
      </c>
      <c r="H23" s="207">
        <v>9.4622554653425353E-2</v>
      </c>
      <c r="I23" s="204">
        <v>0.10095419318080172</v>
      </c>
      <c r="J23" s="205">
        <v>0.10824586456853336</v>
      </c>
      <c r="K23" s="207">
        <v>0.10849065383338019</v>
      </c>
      <c r="L23" s="207">
        <v>9.7689157672988289E-2</v>
      </c>
    </row>
    <row r="24" spans="1:12" x14ac:dyDescent="0.45">
      <c r="A24" s="45"/>
      <c r="B24" s="171" t="s">
        <v>126</v>
      </c>
      <c r="C24" s="218">
        <v>5.7000000000000002E-2</v>
      </c>
      <c r="D24" s="205">
        <v>0.1145669043251811</v>
      </c>
      <c r="E24" s="204">
        <v>0.11849961541450357</v>
      </c>
      <c r="F24" s="207">
        <v>0.12477734978059687</v>
      </c>
      <c r="G24" s="207">
        <v>0.12599208084019595</v>
      </c>
      <c r="H24" s="207">
        <v>0.10094880745947302</v>
      </c>
      <c r="I24" s="204">
        <v>0.10731132835952353</v>
      </c>
      <c r="J24" s="205">
        <v>0.11270595021624034</v>
      </c>
      <c r="K24" s="207">
        <v>0.11483832144254461</v>
      </c>
      <c r="L24" s="207">
        <v>0.10436843429453585</v>
      </c>
    </row>
    <row r="25" spans="1:12" x14ac:dyDescent="0.45">
      <c r="A25" s="45"/>
      <c r="B25" s="171" t="s">
        <v>127</v>
      </c>
      <c r="C25" s="225">
        <v>1.5</v>
      </c>
      <c r="D25" s="205">
        <v>1.1547413524654064</v>
      </c>
      <c r="E25" s="215">
        <v>1.1453132997394786</v>
      </c>
      <c r="F25" s="216">
        <v>1.1082493129985187</v>
      </c>
      <c r="G25" s="216">
        <v>1.064352994610184</v>
      </c>
      <c r="H25" s="216">
        <v>1.135326039180008</v>
      </c>
      <c r="I25" s="215">
        <v>1.1240024002813482</v>
      </c>
      <c r="J25" s="217">
        <v>1.0786358140639989</v>
      </c>
      <c r="K25" s="216">
        <v>1.055235635477302</v>
      </c>
      <c r="L25" s="216">
        <v>1.1553421001478419</v>
      </c>
    </row>
    <row r="26" spans="1:12" x14ac:dyDescent="0.45">
      <c r="A26" s="45"/>
      <c r="B26" s="171" t="s">
        <v>128</v>
      </c>
      <c r="C26" s="225">
        <v>1.6180000000000001</v>
      </c>
      <c r="D26" s="205">
        <v>1.1781194968085902</v>
      </c>
      <c r="E26" s="215">
        <v>1.1679253835664898</v>
      </c>
      <c r="F26" s="216">
        <v>1.1262869681948435</v>
      </c>
      <c r="G26" s="216">
        <v>1.0691918661475783</v>
      </c>
      <c r="H26" s="216">
        <v>1.1381116453442637</v>
      </c>
      <c r="I26" s="215">
        <v>1.1253576334470619</v>
      </c>
      <c r="J26" s="217">
        <v>1.0777269287935864</v>
      </c>
      <c r="K26" s="216">
        <v>1.0499402948179097</v>
      </c>
      <c r="L26" s="216">
        <v>1.1509294026606374</v>
      </c>
    </row>
    <row r="27" spans="1:12" x14ac:dyDescent="0.45">
      <c r="A27" s="45"/>
      <c r="B27" s="1"/>
      <c r="C27" s="226"/>
      <c r="D27" s="234"/>
      <c r="E27" s="33"/>
      <c r="F27" s="14"/>
      <c r="G27" s="14"/>
      <c r="H27" s="14"/>
      <c r="I27" s="33"/>
      <c r="J27" s="83"/>
      <c r="K27" s="14"/>
      <c r="L27" s="14"/>
    </row>
    <row r="28" spans="1:12" x14ac:dyDescent="0.45">
      <c r="A28" s="45"/>
      <c r="B28" s="87" t="s">
        <v>129</v>
      </c>
      <c r="C28" s="222">
        <v>5.3999999999999999E-2</v>
      </c>
      <c r="D28" s="134">
        <v>9.7966526160113879E-2</v>
      </c>
      <c r="E28" s="132">
        <v>0.11124870510112241</v>
      </c>
      <c r="F28" s="133">
        <v>0.1171468447102597</v>
      </c>
      <c r="G28" s="133">
        <v>0.11541558446685936</v>
      </c>
      <c r="H28" s="388">
        <v>8.8440544351617509E-2</v>
      </c>
      <c r="I28" s="389">
        <v>9.2758193076341158E-2</v>
      </c>
      <c r="J28" s="390">
        <v>0.100168953697473</v>
      </c>
      <c r="K28" s="388">
        <v>9.7136678241431823E-2</v>
      </c>
      <c r="L28" s="388">
        <v>8.9259862174959584E-2</v>
      </c>
    </row>
    <row r="29" spans="1:12" x14ac:dyDescent="0.45">
      <c r="A29" s="45"/>
      <c r="B29" s="87" t="s">
        <v>130</v>
      </c>
      <c r="C29" s="222">
        <v>5.2999999999999999E-2</v>
      </c>
      <c r="D29" s="134">
        <v>9.4885295392436328E-2</v>
      </c>
      <c r="E29" s="132">
        <v>0.10881279072831158</v>
      </c>
      <c r="F29" s="133">
        <v>0.11538755118745449</v>
      </c>
      <c r="G29" s="133">
        <v>0.11874683364862064</v>
      </c>
      <c r="H29" s="133">
        <v>9.4254711400807545E-2</v>
      </c>
      <c r="I29" s="132">
        <v>9.842966598278273E-2</v>
      </c>
      <c r="J29" s="134">
        <v>0.10412587624396943</v>
      </c>
      <c r="K29" s="133">
        <v>0.102283192750935</v>
      </c>
      <c r="L29" s="133">
        <v>9.5029732788264612E-2</v>
      </c>
    </row>
    <row r="30" spans="1:12" x14ac:dyDescent="0.45">
      <c r="A30" s="45"/>
      <c r="B30" s="87" t="s">
        <v>131</v>
      </c>
      <c r="C30" s="222">
        <v>1.68</v>
      </c>
      <c r="D30" s="134">
        <v>1.3675839491367485</v>
      </c>
      <c r="E30" s="132">
        <v>1.2378675706897166</v>
      </c>
      <c r="F30" s="133">
        <v>1.190760391483368</v>
      </c>
      <c r="G30" s="133">
        <v>1.1257668169123005</v>
      </c>
      <c r="H30" s="134">
        <v>1.2146855379435764</v>
      </c>
      <c r="I30" s="132">
        <v>1.2233178729591956</v>
      </c>
      <c r="J30" s="134">
        <v>1.1656093224310806</v>
      </c>
      <c r="K30" s="133">
        <v>1.1785785360774701</v>
      </c>
      <c r="L30" s="133">
        <v>1.2644473544711146</v>
      </c>
    </row>
    <row r="31" spans="1:12" x14ac:dyDescent="0.45">
      <c r="A31" s="45"/>
      <c r="B31" s="87" t="s">
        <v>132</v>
      </c>
      <c r="C31" s="222">
        <v>1.742</v>
      </c>
      <c r="D31" s="134">
        <v>1.4224912629113184</v>
      </c>
      <c r="E31" s="132">
        <v>1.2718974291453051</v>
      </c>
      <c r="F31" s="133">
        <v>1.217939903720356</v>
      </c>
      <c r="G31" s="133">
        <v>1.1344277897291994</v>
      </c>
      <c r="H31" s="134">
        <v>1.2189418613217224</v>
      </c>
      <c r="I31" s="132">
        <v>1.2269026956350526</v>
      </c>
      <c r="J31" s="133">
        <v>1.1665326810668393</v>
      </c>
      <c r="K31" s="133">
        <v>1.1788190985138853</v>
      </c>
      <c r="L31" s="133">
        <v>1.2640328054681222</v>
      </c>
    </row>
    <row r="32" spans="1:12" x14ac:dyDescent="0.45">
      <c r="A32" s="41"/>
      <c r="B32" s="41"/>
      <c r="C32" s="378"/>
      <c r="D32" s="378"/>
      <c r="E32" s="378"/>
      <c r="F32" s="377"/>
      <c r="G32" s="377"/>
      <c r="H32" s="377"/>
      <c r="I32" s="378"/>
      <c r="J32" s="377"/>
      <c r="K32" s="377"/>
      <c r="L32" s="377"/>
    </row>
    <row r="33" spans="1:12" x14ac:dyDescent="0.45">
      <c r="A33" s="41"/>
      <c r="B33" s="192" t="s">
        <v>154</v>
      </c>
      <c r="C33" s="374" t="s">
        <v>168</v>
      </c>
      <c r="D33" s="374" t="s">
        <v>168</v>
      </c>
      <c r="E33" s="374">
        <v>6.0472233832613062E-2</v>
      </c>
      <c r="F33" s="376">
        <v>5.9932305619661654E-2</v>
      </c>
      <c r="G33" s="376">
        <v>7.0150059174255597E-2</v>
      </c>
      <c r="H33" s="376">
        <v>9.5389272228719083E-2</v>
      </c>
      <c r="I33" s="374">
        <v>0.11122609612158535</v>
      </c>
      <c r="J33" s="375">
        <v>0.11573215678547093</v>
      </c>
      <c r="K33" s="375">
        <v>0.12164869647918332</v>
      </c>
      <c r="L33" s="375">
        <v>0.14384301602982472</v>
      </c>
    </row>
    <row r="34" spans="1:12" x14ac:dyDescent="0.45">
      <c r="A34" s="41"/>
      <c r="B34" s="192" t="s">
        <v>155</v>
      </c>
      <c r="C34" s="374">
        <v>4.0316942520572462E-2</v>
      </c>
      <c r="D34" s="374">
        <v>7.3398958896063321E-2</v>
      </c>
      <c r="E34" s="374">
        <v>6.0472233832613055E-2</v>
      </c>
      <c r="F34" s="376">
        <v>6.100429984021661E-2</v>
      </c>
      <c r="G34" s="376">
        <v>6.2722571815263362E-2</v>
      </c>
      <c r="H34" s="376">
        <v>6.6211972194978624E-2</v>
      </c>
      <c r="I34" s="374">
        <v>0.11122609612158535</v>
      </c>
      <c r="J34" s="375">
        <v>0.11562595749503406</v>
      </c>
      <c r="K34" s="375">
        <v>0.11011633095601044</v>
      </c>
      <c r="L34" s="375">
        <v>0.11702076722592003</v>
      </c>
    </row>
    <row r="35" spans="1:12" x14ac:dyDescent="0.45">
      <c r="A35" s="41"/>
      <c r="C35" s="379"/>
      <c r="D35" s="379"/>
      <c r="E35" s="379"/>
      <c r="F35" s="380"/>
      <c r="G35" s="380"/>
      <c r="H35" s="380"/>
      <c r="I35" s="379"/>
      <c r="J35" s="380"/>
      <c r="K35" s="380"/>
      <c r="L35" s="380"/>
    </row>
    <row r="36" spans="1:12" x14ac:dyDescent="0.45">
      <c r="A36" s="41"/>
      <c r="B36" s="87" t="s">
        <v>143</v>
      </c>
      <c r="C36" s="368">
        <v>33660.815538439994</v>
      </c>
      <c r="D36" s="368">
        <v>25897.427905109987</v>
      </c>
      <c r="E36" s="368">
        <v>26592.954680919996</v>
      </c>
      <c r="F36" s="369">
        <v>26289.770493100001</v>
      </c>
      <c r="G36" s="369">
        <v>26103.327474579997</v>
      </c>
      <c r="H36" s="369">
        <v>29648.857960930007</v>
      </c>
      <c r="I36" s="368">
        <v>37173.606343390005</v>
      </c>
      <c r="J36" s="369">
        <v>48441.856512300008</v>
      </c>
      <c r="K36" s="369">
        <v>66935.258631830016</v>
      </c>
      <c r="L36" s="369">
        <v>78786.222366950024</v>
      </c>
    </row>
    <row r="37" spans="1:12" x14ac:dyDescent="0.45">
      <c r="A37" s="41"/>
      <c r="B37" s="87" t="s">
        <v>169</v>
      </c>
      <c r="C37" s="370" t="s">
        <v>168</v>
      </c>
      <c r="D37" s="370" t="s">
        <v>168</v>
      </c>
      <c r="E37" s="370">
        <v>7.8921302434220228E-2</v>
      </c>
      <c r="F37" s="371">
        <v>7.7208052349122633E-2</v>
      </c>
      <c r="G37" s="371">
        <v>8.3921384744080937E-2</v>
      </c>
      <c r="H37" s="371">
        <v>0.10316627179562678</v>
      </c>
      <c r="I37" s="370">
        <v>0.1107624195763386</v>
      </c>
      <c r="J37" s="371">
        <v>0.14089762933236652</v>
      </c>
      <c r="K37" s="371">
        <v>0.15179125526966342</v>
      </c>
      <c r="L37" s="371">
        <v>0.17903775784750922</v>
      </c>
    </row>
    <row r="38" spans="1:12" x14ac:dyDescent="0.45">
      <c r="A38" s="41"/>
      <c r="B38" s="87" t="s">
        <v>170</v>
      </c>
      <c r="C38" s="370">
        <v>5.3351394541602669E-2</v>
      </c>
      <c r="D38" s="370">
        <v>7.1532119686806922E-2</v>
      </c>
      <c r="E38" s="370">
        <v>7.8921302434220228E-2</v>
      </c>
      <c r="F38" s="371">
        <v>7.8808422611570367E-2</v>
      </c>
      <c r="G38" s="371">
        <v>8.0912176582021877E-2</v>
      </c>
      <c r="H38" s="371">
        <v>8.269782459079629E-2</v>
      </c>
      <c r="I38" s="370">
        <v>0.1107624195763386</v>
      </c>
      <c r="J38" s="371">
        <v>0.12462706808523653</v>
      </c>
      <c r="K38" s="371">
        <v>0.12761819099784863</v>
      </c>
      <c r="L38" s="371">
        <v>0.14540340117243541</v>
      </c>
    </row>
    <row r="39" spans="1:12" x14ac:dyDescent="0.45">
      <c r="A39" s="41"/>
      <c r="B39" s="340"/>
      <c r="C39" s="372"/>
      <c r="D39" s="372"/>
      <c r="E39" s="372"/>
      <c r="F39" s="373"/>
      <c r="G39" s="373"/>
      <c r="H39" s="373"/>
      <c r="I39" s="372"/>
      <c r="J39" s="373"/>
      <c r="K39" s="373"/>
      <c r="L39" s="373"/>
    </row>
    <row r="40" spans="1:12" x14ac:dyDescent="0.45">
      <c r="A40" s="41"/>
      <c r="B40" s="171" t="s">
        <v>171</v>
      </c>
      <c r="C40" s="374" t="s">
        <v>168</v>
      </c>
      <c r="D40" s="374" t="s">
        <v>168</v>
      </c>
      <c r="E40" s="374">
        <v>0.16294899001813987</v>
      </c>
      <c r="F40" s="375">
        <v>0.16764873117476267</v>
      </c>
      <c r="G40" s="375">
        <v>0.16042199606932755</v>
      </c>
      <c r="H40" s="375">
        <v>0.18107290995035855</v>
      </c>
      <c r="I40" s="374">
        <v>0.18666003316995985</v>
      </c>
      <c r="J40" s="375">
        <v>0.19224810659055261</v>
      </c>
      <c r="K40" s="375">
        <v>0.19370129039603179</v>
      </c>
      <c r="L40" s="375">
        <v>0.19722172384088418</v>
      </c>
    </row>
    <row r="41" spans="1:12" x14ac:dyDescent="0.45">
      <c r="A41" s="41"/>
      <c r="B41" s="171" t="s">
        <v>172</v>
      </c>
      <c r="C41" s="374">
        <v>0.13069183938832912</v>
      </c>
      <c r="D41" s="374">
        <v>0.15296347524497281</v>
      </c>
      <c r="E41" s="374">
        <v>0.16294899001813987</v>
      </c>
      <c r="F41" s="376">
        <v>0.16447656504667507</v>
      </c>
      <c r="G41" s="376">
        <v>0.16015177713264142</v>
      </c>
      <c r="H41" s="376">
        <v>0.16089333588117671</v>
      </c>
      <c r="I41" s="374">
        <v>0.18666003316995985</v>
      </c>
      <c r="J41" s="375">
        <v>0.19042216361293537</v>
      </c>
      <c r="K41" s="375">
        <v>0.18903211024820538</v>
      </c>
      <c r="L41" s="375">
        <v>0.19724100359507959</v>
      </c>
    </row>
    <row r="42" spans="1:12" x14ac:dyDescent="0.45">
      <c r="A42" s="41"/>
      <c r="B42" s="340"/>
      <c r="C42" s="372"/>
      <c r="D42" s="372"/>
      <c r="E42" s="372"/>
      <c r="F42" s="373"/>
      <c r="G42" s="373"/>
      <c r="H42" s="373"/>
      <c r="I42" s="372"/>
      <c r="J42" s="373"/>
      <c r="K42" s="373"/>
      <c r="L42" s="373"/>
    </row>
    <row r="43" spans="1:12" ht="31.75" x14ac:dyDescent="0.45">
      <c r="A43" s="41"/>
      <c r="B43" s="111" t="s">
        <v>173</v>
      </c>
      <c r="C43" s="370" t="s">
        <v>168</v>
      </c>
      <c r="D43" s="370" t="s">
        <v>168</v>
      </c>
      <c r="E43" s="370">
        <v>0.16870869219313947</v>
      </c>
      <c r="F43" s="371">
        <v>0.17364273063397342</v>
      </c>
      <c r="G43" s="371">
        <v>0.16521965242875541</v>
      </c>
      <c r="H43" s="371">
        <v>0.18787646431353933</v>
      </c>
      <c r="I43" s="370">
        <v>0.19693199573935255</v>
      </c>
      <c r="J43" s="371">
        <v>0.19783629634756306</v>
      </c>
      <c r="K43" s="371">
        <v>0.19891958143967031</v>
      </c>
      <c r="L43" s="371">
        <v>0.19607434537804</v>
      </c>
    </row>
    <row r="44" spans="1:12" ht="31.75" x14ac:dyDescent="0.45">
      <c r="A44" s="41"/>
      <c r="B44" s="111" t="s">
        <v>174</v>
      </c>
      <c r="C44" s="370">
        <v>0.14200330819519955</v>
      </c>
      <c r="D44" s="370">
        <v>0.16126615469085295</v>
      </c>
      <c r="E44" s="370">
        <v>0.16870869219313947</v>
      </c>
      <c r="F44" s="371">
        <v>0.17074941966529847</v>
      </c>
      <c r="G44" s="371">
        <v>0.16673864267451108</v>
      </c>
      <c r="H44" s="371">
        <v>0.17121496997127481</v>
      </c>
      <c r="I44" s="370">
        <v>0.19693199573935258</v>
      </c>
      <c r="J44" s="371">
        <v>0.19757906646755238</v>
      </c>
      <c r="K44" s="371">
        <v>0.19742627276621735</v>
      </c>
      <c r="L44" s="371">
        <v>0.20514331465349955</v>
      </c>
    </row>
    <row r="45" spans="1:12" x14ac:dyDescent="0.45">
      <c r="A45" s="41"/>
      <c r="C45" s="377"/>
      <c r="D45" s="377"/>
      <c r="E45" s="377"/>
      <c r="F45" s="377"/>
      <c r="G45" s="377"/>
      <c r="H45" s="377"/>
      <c r="I45" s="377"/>
      <c r="J45" s="377"/>
      <c r="K45" s="377"/>
      <c r="L45" s="377"/>
    </row>
    <row r="46" spans="1:12" x14ac:dyDescent="0.45">
      <c r="A46" s="41"/>
    </row>
    <row r="47" spans="1:12" x14ac:dyDescent="0.45">
      <c r="A47" s="41"/>
    </row>
    <row r="48" spans="1:12" x14ac:dyDescent="0.45">
      <c r="A48" s="41"/>
    </row>
  </sheetData>
  <mergeCells count="2">
    <mergeCell ref="E2:H2"/>
    <mergeCell ref="I2:L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8DDA-4531-E044-A2CE-F9868AFB05A2}">
  <dimension ref="A1:V79"/>
  <sheetViews>
    <sheetView showGridLines="0" zoomScale="60" zoomScaleNormal="60" workbookViewId="0">
      <selection activeCell="F60" sqref="F60"/>
    </sheetView>
  </sheetViews>
  <sheetFormatPr defaultColWidth="11" defaultRowHeight="15.9" x14ac:dyDescent="0.45"/>
  <cols>
    <col min="1" max="1" width="12" style="1" customWidth="1"/>
    <col min="2" max="2" width="42.5" style="1" customWidth="1"/>
    <col min="3" max="3" width="11.140625" style="1" customWidth="1"/>
    <col min="4" max="4" width="13" style="1" customWidth="1"/>
    <col min="5" max="5" width="13.35546875" style="1" customWidth="1"/>
    <col min="6" max="6" width="13" style="1" customWidth="1"/>
    <col min="7" max="7" width="13.5" style="1" customWidth="1"/>
    <col min="8" max="10" width="13" style="1" bestFit="1" customWidth="1"/>
    <col min="11" max="11" width="11" style="1" bestFit="1" customWidth="1"/>
    <col min="12" max="17" width="10.85546875" style="40"/>
    <col min="18" max="18" width="11" style="41"/>
  </cols>
  <sheetData>
    <row r="1" spans="1:22" x14ac:dyDescent="0.45">
      <c r="A1" s="87"/>
      <c r="B1" s="87"/>
      <c r="C1" s="87"/>
      <c r="D1" s="142"/>
      <c r="E1" s="142"/>
      <c r="F1" s="142"/>
      <c r="G1" s="143"/>
      <c r="H1" s="106"/>
      <c r="I1" s="106"/>
      <c r="J1" s="106"/>
      <c r="K1" s="106"/>
    </row>
    <row r="2" spans="1:22" x14ac:dyDescent="0.45">
      <c r="A2" s="166"/>
      <c r="B2" s="166"/>
      <c r="C2" s="166"/>
      <c r="D2" s="144">
        <v>2020</v>
      </c>
      <c r="E2" s="144">
        <v>2021</v>
      </c>
      <c r="F2" s="144">
        <v>2022</v>
      </c>
      <c r="G2" s="107">
        <v>2023</v>
      </c>
      <c r="H2" s="408">
        <v>2024</v>
      </c>
      <c r="I2" s="408"/>
      <c r="J2" s="408"/>
      <c r="K2" s="408"/>
    </row>
    <row r="3" spans="1:22" x14ac:dyDescent="0.45">
      <c r="A3" s="330" t="s">
        <v>138</v>
      </c>
      <c r="B3" s="92"/>
      <c r="C3" s="92"/>
      <c r="D3" s="167"/>
      <c r="E3" s="167"/>
      <c r="F3" s="167"/>
      <c r="G3" s="168"/>
      <c r="H3" s="109" t="s">
        <v>1</v>
      </c>
      <c r="I3" s="109" t="s">
        <v>99</v>
      </c>
      <c r="J3" s="109" t="s">
        <v>100</v>
      </c>
      <c r="K3" s="109" t="s">
        <v>101</v>
      </c>
    </row>
    <row r="4" spans="1:22" x14ac:dyDescent="0.45">
      <c r="C4" s="53"/>
      <c r="D4" s="54"/>
      <c r="E4" s="54"/>
      <c r="F4" s="54"/>
      <c r="G4" s="55"/>
      <c r="H4" s="54"/>
      <c r="I4" s="54"/>
      <c r="J4" s="54"/>
      <c r="K4" s="54"/>
    </row>
    <row r="5" spans="1:22" x14ac:dyDescent="0.45">
      <c r="C5" s="53"/>
      <c r="D5" s="54"/>
      <c r="E5" s="54"/>
      <c r="F5" s="54"/>
      <c r="G5" s="55"/>
      <c r="H5" s="54"/>
      <c r="I5" s="54"/>
      <c r="J5" s="54"/>
      <c r="K5" s="54"/>
    </row>
    <row r="6" spans="1:22" x14ac:dyDescent="0.45">
      <c r="A6" s="10"/>
      <c r="B6" s="10"/>
      <c r="C6" s="57"/>
      <c r="D6" s="56"/>
      <c r="E6" s="55"/>
      <c r="F6" s="55"/>
      <c r="G6" s="55"/>
      <c r="H6" s="55"/>
      <c r="I6" s="55"/>
      <c r="J6" s="55"/>
      <c r="K6" s="55"/>
      <c r="L6" s="47"/>
      <c r="M6" s="47"/>
      <c r="N6" s="47"/>
    </row>
    <row r="7" spans="1:22" x14ac:dyDescent="0.45">
      <c r="A7" s="174"/>
      <c r="B7" s="174" t="s">
        <v>106</v>
      </c>
      <c r="C7" s="174"/>
      <c r="D7" s="230">
        <v>117603.898</v>
      </c>
      <c r="E7" s="230">
        <v>205613.13299999997</v>
      </c>
      <c r="F7" s="230">
        <v>255766.99599999998</v>
      </c>
      <c r="G7" s="230">
        <v>339116.73499999999</v>
      </c>
      <c r="H7" s="230">
        <v>359281.16400000005</v>
      </c>
      <c r="I7" s="231">
        <v>378118.37</v>
      </c>
      <c r="J7" s="231">
        <v>401121.31300000002</v>
      </c>
      <c r="K7" s="232">
        <v>382397.44799999997</v>
      </c>
      <c r="L7" s="47"/>
      <c r="M7" s="48"/>
      <c r="N7" s="48"/>
      <c r="O7" s="41"/>
      <c r="R7" s="40"/>
      <c r="S7" s="1"/>
      <c r="T7" s="1"/>
      <c r="U7" s="1"/>
      <c r="V7" s="1"/>
    </row>
    <row r="8" spans="1:22" x14ac:dyDescent="0.45">
      <c r="A8" s="10"/>
      <c r="B8" s="10"/>
      <c r="C8" s="10"/>
      <c r="D8" s="49"/>
      <c r="E8" s="50"/>
      <c r="F8" s="50"/>
      <c r="G8" s="50"/>
      <c r="H8" s="50"/>
      <c r="I8" s="51"/>
      <c r="J8" s="51">
        <v>0</v>
      </c>
      <c r="K8" s="46"/>
      <c r="L8" s="47"/>
      <c r="M8" s="47"/>
      <c r="N8" s="47"/>
      <c r="R8" s="40"/>
      <c r="S8" s="1"/>
      <c r="T8" s="1"/>
      <c r="U8" s="1"/>
      <c r="V8" s="1"/>
    </row>
    <row r="9" spans="1:22" x14ac:dyDescent="0.45">
      <c r="A9" s="1" t="s">
        <v>103</v>
      </c>
      <c r="D9" s="49">
        <v>99647.413</v>
      </c>
      <c r="E9" s="50">
        <v>185613.94</v>
      </c>
      <c r="F9" s="50">
        <v>201847.459</v>
      </c>
      <c r="G9" s="50">
        <v>285852.46299999999</v>
      </c>
      <c r="H9" s="50">
        <v>298241.11200000002</v>
      </c>
      <c r="I9" s="51">
        <v>310647.53499999997</v>
      </c>
      <c r="J9" s="51">
        <v>327594.636</v>
      </c>
      <c r="K9" s="46">
        <v>311439.353</v>
      </c>
      <c r="L9" s="47"/>
      <c r="M9" s="47"/>
      <c r="N9" s="47"/>
      <c r="R9" s="40"/>
      <c r="S9" s="1"/>
      <c r="T9" s="1"/>
      <c r="U9" s="1"/>
      <c r="V9" s="1"/>
    </row>
    <row r="10" spans="1:22" x14ac:dyDescent="0.45">
      <c r="A10" s="138"/>
      <c r="B10" s="138" t="s">
        <v>135</v>
      </c>
      <c r="C10" s="138"/>
      <c r="D10" s="139">
        <v>-2838.59</v>
      </c>
      <c r="E10" s="139">
        <v>-6272.9750000000004</v>
      </c>
      <c r="F10" s="139">
        <v>-6121.1310000000003</v>
      </c>
      <c r="G10" s="139">
        <v>-8121.79</v>
      </c>
      <c r="H10" s="139">
        <v>-8163.1040000000003</v>
      </c>
      <c r="I10" s="140">
        <v>-7620.1180000000004</v>
      </c>
      <c r="J10" s="140">
        <v>-7564.2139999999999</v>
      </c>
      <c r="K10" s="141">
        <v>-7894.1859999999997</v>
      </c>
      <c r="L10" s="47"/>
      <c r="M10" s="47"/>
      <c r="N10" s="47"/>
      <c r="R10" s="40"/>
      <c r="S10" s="1"/>
      <c r="T10" s="1"/>
      <c r="U10" s="1"/>
      <c r="V10" s="1"/>
    </row>
    <row r="11" spans="1:22" x14ac:dyDescent="0.45">
      <c r="B11" s="1" t="s">
        <v>107</v>
      </c>
      <c r="D11" s="49">
        <v>96808.823000000004</v>
      </c>
      <c r="E11" s="50">
        <v>179340.965</v>
      </c>
      <c r="F11" s="50">
        <v>195726.32800000001</v>
      </c>
      <c r="G11" s="50">
        <v>277730.67300000001</v>
      </c>
      <c r="H11" s="50">
        <v>290078.00800000003</v>
      </c>
      <c r="I11" s="51">
        <v>303027.41699999996</v>
      </c>
      <c r="J11" s="51">
        <v>320030.42200000002</v>
      </c>
      <c r="K11" s="51">
        <v>303545.16700000002</v>
      </c>
      <c r="L11" s="47"/>
      <c r="M11" s="47"/>
      <c r="N11" s="47"/>
      <c r="R11" s="40"/>
      <c r="S11" s="1"/>
      <c r="T11" s="1"/>
      <c r="U11" s="1"/>
      <c r="V11" s="1"/>
    </row>
    <row r="12" spans="1:22" x14ac:dyDescent="0.45">
      <c r="D12" s="49"/>
      <c r="E12" s="50"/>
      <c r="F12" s="50"/>
      <c r="G12" s="50"/>
      <c r="H12" s="50"/>
      <c r="I12" s="51"/>
      <c r="J12" s="51"/>
      <c r="K12" s="46"/>
      <c r="L12" s="47"/>
      <c r="M12" s="47"/>
      <c r="N12" s="47"/>
      <c r="R12" s="40"/>
      <c r="S12" s="1"/>
      <c r="T12" s="1"/>
      <c r="U12" s="1"/>
      <c r="V12" s="1"/>
    </row>
    <row r="13" spans="1:22" x14ac:dyDescent="0.45">
      <c r="A13" s="1" t="s">
        <v>104</v>
      </c>
      <c r="D13" s="49">
        <v>6196.9780000000001</v>
      </c>
      <c r="E13" s="50">
        <v>8337.9439999999995</v>
      </c>
      <c r="F13" s="50">
        <v>24617.103999999999</v>
      </c>
      <c r="G13" s="50">
        <v>19030.842000000001</v>
      </c>
      <c r="H13" s="50">
        <v>22485.113000000001</v>
      </c>
      <c r="I13" s="51">
        <v>24854.645</v>
      </c>
      <c r="J13" s="51">
        <v>27462.560000000001</v>
      </c>
      <c r="K13" s="46">
        <v>31047.871999999999</v>
      </c>
      <c r="L13" s="47"/>
      <c r="M13" s="47"/>
      <c r="N13" s="47"/>
      <c r="R13" s="40"/>
      <c r="S13" s="1"/>
      <c r="T13" s="1"/>
      <c r="U13" s="1"/>
      <c r="V13" s="1"/>
    </row>
    <row r="14" spans="1:22" x14ac:dyDescent="0.45">
      <c r="A14" s="138"/>
      <c r="B14" s="138" t="s">
        <v>134</v>
      </c>
      <c r="C14" s="138"/>
      <c r="D14" s="139">
        <v>-1838.5429999999999</v>
      </c>
      <c r="E14" s="139">
        <v>-3482.9659999999999</v>
      </c>
      <c r="F14" s="139">
        <v>-7072.1790000000001</v>
      </c>
      <c r="G14" s="139">
        <v>-6554.0789999999997</v>
      </c>
      <c r="H14" s="139">
        <v>-7710.9769999999999</v>
      </c>
      <c r="I14" s="140">
        <v>-7963.1710000000003</v>
      </c>
      <c r="J14" s="140">
        <v>-7219.5919999999996</v>
      </c>
      <c r="K14" s="141">
        <v>-8755.81</v>
      </c>
      <c r="L14" s="47"/>
      <c r="M14" s="47"/>
      <c r="N14" s="47"/>
      <c r="R14" s="40"/>
      <c r="S14" s="1"/>
      <c r="T14" s="1"/>
      <c r="U14" s="1"/>
      <c r="V14" s="1"/>
    </row>
    <row r="15" spans="1:22" x14ac:dyDescent="0.45">
      <c r="B15" s="1" t="s">
        <v>107</v>
      </c>
      <c r="D15" s="49">
        <v>4358.4350000000004</v>
      </c>
      <c r="E15" s="50">
        <v>4854.9779999999992</v>
      </c>
      <c r="F15" s="50">
        <v>17544.924999999999</v>
      </c>
      <c r="G15" s="50">
        <v>12476.763000000001</v>
      </c>
      <c r="H15" s="50">
        <v>14774.136000000002</v>
      </c>
      <c r="I15" s="51">
        <v>16891.474000000002</v>
      </c>
      <c r="J15" s="51">
        <v>20242.968000000001</v>
      </c>
      <c r="K15" s="51">
        <v>22292.061999999998</v>
      </c>
      <c r="L15" s="47"/>
      <c r="M15" s="47"/>
      <c r="N15" s="47"/>
      <c r="R15" s="40"/>
      <c r="S15" s="1"/>
      <c r="T15" s="1"/>
      <c r="U15" s="1"/>
      <c r="V15" s="1"/>
    </row>
    <row r="16" spans="1:22" x14ac:dyDescent="0.45">
      <c r="D16" s="52"/>
      <c r="E16" s="50"/>
      <c r="F16" s="50"/>
      <c r="G16" s="50"/>
      <c r="H16" s="50"/>
      <c r="I16" s="51"/>
      <c r="J16" s="51"/>
      <c r="K16" s="46"/>
      <c r="L16" s="47"/>
      <c r="M16" s="47"/>
      <c r="N16" s="47"/>
      <c r="R16" s="40"/>
      <c r="S16" s="1"/>
      <c r="T16" s="1"/>
      <c r="U16" s="1"/>
      <c r="V16" s="1"/>
    </row>
    <row r="17" spans="1:22" x14ac:dyDescent="0.45">
      <c r="A17" s="1" t="s">
        <v>105</v>
      </c>
      <c r="D17" s="52">
        <v>11759.507</v>
      </c>
      <c r="E17" s="50">
        <v>11661.249</v>
      </c>
      <c r="F17" s="50">
        <v>29302.433000000001</v>
      </c>
      <c r="G17" s="50">
        <v>34233.43</v>
      </c>
      <c r="H17" s="50">
        <v>38554.938999999998</v>
      </c>
      <c r="I17" s="51">
        <v>42616.163</v>
      </c>
      <c r="J17" s="51">
        <v>46064.116999999998</v>
      </c>
      <c r="K17" s="46">
        <v>39910.222999999998</v>
      </c>
      <c r="L17" s="47"/>
      <c r="M17" s="47"/>
      <c r="N17" s="47"/>
      <c r="R17" s="40"/>
      <c r="S17" s="1"/>
      <c r="T17" s="1"/>
      <c r="U17" s="1"/>
      <c r="V17" s="1"/>
    </row>
    <row r="18" spans="1:22" x14ac:dyDescent="0.45">
      <c r="A18" s="138"/>
      <c r="B18" s="138" t="s">
        <v>134</v>
      </c>
      <c r="C18" s="138"/>
      <c r="D18" s="145">
        <v>-9610.7199999999993</v>
      </c>
      <c r="E18" s="139">
        <v>-9116.3799999999992</v>
      </c>
      <c r="F18" s="139">
        <v>-21328.457999999999</v>
      </c>
      <c r="G18" s="139">
        <v>-24285.596000000001</v>
      </c>
      <c r="H18" s="139">
        <v>-27514.013999999999</v>
      </c>
      <c r="I18" s="140">
        <v>-30345.327000000001</v>
      </c>
      <c r="J18" s="140">
        <v>-33580.747000000003</v>
      </c>
      <c r="K18" s="141">
        <v>-29283.852999999999</v>
      </c>
      <c r="L18" s="47"/>
      <c r="M18" s="47"/>
      <c r="N18" s="47"/>
      <c r="R18" s="40"/>
      <c r="S18" s="1"/>
      <c r="T18" s="1"/>
      <c r="U18" s="1"/>
      <c r="V18" s="1"/>
    </row>
    <row r="19" spans="1:22" x14ac:dyDescent="0.45">
      <c r="B19" s="1" t="s">
        <v>107</v>
      </c>
      <c r="D19" s="52">
        <v>2148.7870000000003</v>
      </c>
      <c r="E19" s="50">
        <v>2544.8690000000006</v>
      </c>
      <c r="F19" s="50">
        <v>7973.9750000000022</v>
      </c>
      <c r="G19" s="50">
        <v>9947.8339999999989</v>
      </c>
      <c r="H19" s="50">
        <v>11040.924999999999</v>
      </c>
      <c r="I19" s="51">
        <v>12270.835999999999</v>
      </c>
      <c r="J19" s="51">
        <v>12483.369999999995</v>
      </c>
      <c r="K19" s="51">
        <v>10626.369999999999</v>
      </c>
      <c r="L19" s="47"/>
      <c r="M19" s="47"/>
      <c r="N19" s="47"/>
      <c r="R19" s="40"/>
      <c r="S19" s="1"/>
      <c r="T19" s="1"/>
      <c r="U19" s="1"/>
      <c r="V19" s="1"/>
    </row>
    <row r="20" spans="1:22" x14ac:dyDescent="0.45">
      <c r="D20" s="52"/>
      <c r="E20" s="50"/>
      <c r="F20" s="50"/>
      <c r="G20" s="50"/>
      <c r="H20" s="50"/>
      <c r="I20" s="51"/>
      <c r="J20" s="51"/>
      <c r="K20" s="46"/>
      <c r="L20" s="47"/>
      <c r="M20" s="47"/>
      <c r="N20" s="47"/>
      <c r="R20" s="40"/>
      <c r="S20" s="1"/>
      <c r="T20" s="1"/>
      <c r="U20" s="1"/>
      <c r="V20" s="1"/>
    </row>
    <row r="21" spans="1:22" x14ac:dyDescent="0.45">
      <c r="A21" s="1" t="s">
        <v>108</v>
      </c>
      <c r="D21" s="52">
        <v>117603.898</v>
      </c>
      <c r="E21" s="50">
        <v>205613.133</v>
      </c>
      <c r="F21" s="50">
        <v>255766.99599999998</v>
      </c>
      <c r="G21" s="50">
        <v>339116.73499999999</v>
      </c>
      <c r="H21" s="50">
        <v>359281.16400000005</v>
      </c>
      <c r="I21" s="51">
        <v>378118.34299999999</v>
      </c>
      <c r="J21" s="51">
        <v>401121.31299999997</v>
      </c>
      <c r="K21" s="46">
        <v>382397.44799999997</v>
      </c>
      <c r="L21" s="47"/>
      <c r="M21" s="47"/>
      <c r="N21" s="47"/>
      <c r="R21" s="40"/>
      <c r="S21" s="1"/>
      <c r="T21" s="1"/>
      <c r="U21" s="1"/>
      <c r="V21" s="1"/>
    </row>
    <row r="22" spans="1:22" x14ac:dyDescent="0.45">
      <c r="A22" s="237"/>
      <c r="B22" s="263" t="s">
        <v>134</v>
      </c>
      <c r="C22" s="263"/>
      <c r="D22" s="264">
        <v>-14287.852999999999</v>
      </c>
      <c r="E22" s="265">
        <v>-18872.321</v>
      </c>
      <c r="F22" s="265">
        <v>-34521.767999999996</v>
      </c>
      <c r="G22" s="265">
        <v>-38961.464999999997</v>
      </c>
      <c r="H22" s="265">
        <v>-43388.095000000001</v>
      </c>
      <c r="I22" s="266">
        <v>-45928.616000000002</v>
      </c>
      <c r="J22" s="266">
        <v>-48364.553</v>
      </c>
      <c r="K22" s="266">
        <v>-45933.849000000002</v>
      </c>
      <c r="L22" s="47"/>
      <c r="M22" s="47"/>
      <c r="N22" s="47"/>
      <c r="R22" s="40"/>
      <c r="S22" s="1"/>
      <c r="T22" s="1"/>
      <c r="U22" s="1"/>
      <c r="V22" s="1"/>
    </row>
    <row r="23" spans="1:22" x14ac:dyDescent="0.45">
      <c r="A23" s="237"/>
      <c r="B23" s="237" t="s">
        <v>107</v>
      </c>
      <c r="C23" s="237"/>
      <c r="D23" s="238">
        <v>103316.045</v>
      </c>
      <c r="E23" s="238">
        <v>186740.81199999998</v>
      </c>
      <c r="F23" s="239">
        <v>221245.228</v>
      </c>
      <c r="G23" s="238">
        <v>300155.27</v>
      </c>
      <c r="H23" s="240">
        <v>315893.06900000002</v>
      </c>
      <c r="I23" s="240">
        <v>332189.75400000002</v>
      </c>
      <c r="J23" s="240">
        <v>352756.76</v>
      </c>
      <c r="K23" s="240">
        <v>336463.59899999999</v>
      </c>
      <c r="L23" s="47"/>
      <c r="M23" s="47"/>
      <c r="N23" s="47"/>
      <c r="R23" s="40"/>
      <c r="S23" s="1"/>
      <c r="T23" s="1"/>
      <c r="U23" s="1"/>
      <c r="V23" s="1"/>
    </row>
    <row r="24" spans="1:22" x14ac:dyDescent="0.45">
      <c r="A24" s="10"/>
      <c r="D24" s="58"/>
      <c r="E24" s="59"/>
      <c r="F24" s="59"/>
      <c r="G24" s="59"/>
      <c r="H24" s="59"/>
      <c r="I24" s="59"/>
      <c r="J24" s="59"/>
      <c r="K24" s="46"/>
      <c r="L24" s="47"/>
      <c r="M24" s="47"/>
      <c r="N24" s="47"/>
      <c r="R24" s="40"/>
      <c r="S24" s="1"/>
      <c r="T24" s="1"/>
      <c r="U24" s="1"/>
      <c r="V24" s="1"/>
    </row>
    <row r="25" spans="1:22" x14ac:dyDescent="0.45">
      <c r="A25" s="10"/>
      <c r="D25" s="58"/>
      <c r="E25" s="59"/>
      <c r="F25" s="59"/>
      <c r="G25" s="59"/>
      <c r="H25" s="59"/>
      <c r="I25" s="59"/>
      <c r="J25" s="59"/>
      <c r="K25" s="46"/>
      <c r="L25" s="47"/>
      <c r="M25" s="47"/>
      <c r="N25" s="47"/>
      <c r="R25" s="40"/>
      <c r="S25" s="1"/>
      <c r="T25" s="1"/>
      <c r="U25" s="1"/>
      <c r="V25" s="1"/>
    </row>
    <row r="26" spans="1:22" x14ac:dyDescent="0.45">
      <c r="A26" s="10"/>
      <c r="B26" s="10"/>
      <c r="C26" s="10"/>
      <c r="D26" s="58"/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/>
      <c r="K26" s="46"/>
      <c r="L26" s="47"/>
      <c r="M26" s="47"/>
      <c r="N26" s="47"/>
      <c r="R26" s="40"/>
      <c r="S26" s="1"/>
      <c r="T26" s="1"/>
      <c r="U26" s="1"/>
      <c r="V26" s="1"/>
    </row>
    <row r="27" spans="1:22" x14ac:dyDescent="0.45">
      <c r="A27" s="174"/>
      <c r="B27" s="174" t="s">
        <v>109</v>
      </c>
      <c r="C27" s="174"/>
      <c r="D27" s="233">
        <v>30290.326999999997</v>
      </c>
      <c r="E27" s="230">
        <v>34758.522000000004</v>
      </c>
      <c r="F27" s="230">
        <v>23098.91</v>
      </c>
      <c r="G27" s="230">
        <v>50476.173000000003</v>
      </c>
      <c r="H27" s="230">
        <v>48736.209999999992</v>
      </c>
      <c r="I27" s="231">
        <v>40491.716999999997</v>
      </c>
      <c r="J27" s="231">
        <v>48665.409000000007</v>
      </c>
      <c r="K27" s="232">
        <v>52491.254000000001</v>
      </c>
      <c r="L27" s="47"/>
      <c r="M27" s="47"/>
      <c r="N27" s="47"/>
      <c r="R27" s="40"/>
      <c r="S27" s="1"/>
      <c r="T27" s="1"/>
      <c r="U27" s="1"/>
      <c r="V27" s="1"/>
    </row>
    <row r="28" spans="1:22" x14ac:dyDescent="0.45">
      <c r="A28" s="10"/>
      <c r="B28" s="10"/>
      <c r="C28" s="10"/>
      <c r="D28" s="52"/>
      <c r="E28" s="50">
        <v>0</v>
      </c>
      <c r="F28" s="50"/>
      <c r="G28" s="50"/>
      <c r="H28" s="50"/>
      <c r="I28" s="51"/>
      <c r="J28" s="51">
        <v>0</v>
      </c>
      <c r="K28" s="46"/>
      <c r="L28" s="47"/>
      <c r="M28" s="47"/>
      <c r="N28" s="47"/>
      <c r="R28" s="40"/>
      <c r="S28" s="1"/>
      <c r="T28" s="1"/>
      <c r="U28" s="1"/>
      <c r="V28" s="1"/>
    </row>
    <row r="29" spans="1:22" x14ac:dyDescent="0.45">
      <c r="A29" s="1" t="s">
        <v>103</v>
      </c>
      <c r="D29" s="52">
        <v>20194.629999999997</v>
      </c>
      <c r="E29" s="50">
        <v>30918.830999999998</v>
      </c>
      <c r="F29" s="50">
        <v>15619.737999999999</v>
      </c>
      <c r="G29" s="50">
        <v>37469.502</v>
      </c>
      <c r="H29" s="50">
        <v>35044.1</v>
      </c>
      <c r="I29" s="51">
        <v>26733.414000000001</v>
      </c>
      <c r="J29" s="51">
        <v>33122.177000000003</v>
      </c>
      <c r="K29" s="46">
        <v>41411.892999999996</v>
      </c>
      <c r="L29" s="47"/>
      <c r="M29" s="47"/>
      <c r="N29" s="47"/>
      <c r="R29" s="40"/>
      <c r="S29" s="1"/>
      <c r="T29" s="1"/>
      <c r="U29" s="1"/>
      <c r="V29" s="1"/>
    </row>
    <row r="30" spans="1:22" x14ac:dyDescent="0.45">
      <c r="A30" s="138"/>
      <c r="B30" s="138" t="s">
        <v>134</v>
      </c>
      <c r="C30" s="138"/>
      <c r="D30" s="139">
        <v>-885.31399999999996</v>
      </c>
      <c r="E30" s="139">
        <v>-816.279</v>
      </c>
      <c r="F30" s="139">
        <v>-214.208</v>
      </c>
      <c r="G30" s="139">
        <v>-442.589</v>
      </c>
      <c r="H30" s="139">
        <v>-428.077</v>
      </c>
      <c r="I30" s="140">
        <v>-296.14800000000002</v>
      </c>
      <c r="J30" s="140">
        <v>-345.70400000000001</v>
      </c>
      <c r="K30" s="141">
        <v>-481.48599999999999</v>
      </c>
      <c r="L30" s="47"/>
      <c r="M30" s="47"/>
      <c r="N30" s="47"/>
      <c r="R30" s="40"/>
      <c r="S30" s="1"/>
      <c r="T30" s="1"/>
      <c r="U30" s="1"/>
      <c r="V30" s="1"/>
    </row>
    <row r="31" spans="1:22" x14ac:dyDescent="0.45">
      <c r="B31" s="1" t="s">
        <v>107</v>
      </c>
      <c r="D31" s="49">
        <v>19309.315999999999</v>
      </c>
      <c r="E31" s="50">
        <v>30102.552</v>
      </c>
      <c r="F31" s="50">
        <v>15405.529999999999</v>
      </c>
      <c r="G31" s="50">
        <v>37026.913</v>
      </c>
      <c r="H31" s="50">
        <v>34616.023000000001</v>
      </c>
      <c r="I31" s="51">
        <v>26437.266</v>
      </c>
      <c r="J31" s="51">
        <v>32776.473000000005</v>
      </c>
      <c r="K31" s="51">
        <v>40930.406999999999</v>
      </c>
      <c r="L31" s="47"/>
      <c r="M31" s="47"/>
      <c r="N31" s="47"/>
      <c r="R31" s="40"/>
      <c r="S31" s="1"/>
      <c r="T31" s="1"/>
      <c r="U31" s="1"/>
      <c r="V31" s="1"/>
    </row>
    <row r="32" spans="1:22" x14ac:dyDescent="0.45">
      <c r="D32" s="49"/>
      <c r="E32" s="50"/>
      <c r="F32" s="50"/>
      <c r="G32" s="50"/>
      <c r="H32" s="50"/>
      <c r="I32" s="51"/>
      <c r="J32" s="51"/>
      <c r="K32" s="46"/>
      <c r="L32" s="47"/>
      <c r="M32" s="47"/>
      <c r="N32" s="47"/>
      <c r="R32" s="40"/>
      <c r="S32" s="1"/>
      <c r="T32" s="1"/>
      <c r="U32" s="1"/>
      <c r="V32" s="1"/>
    </row>
    <row r="33" spans="1:22" x14ac:dyDescent="0.45">
      <c r="A33" s="1" t="s">
        <v>104</v>
      </c>
      <c r="D33" s="49">
        <v>7473.165</v>
      </c>
      <c r="E33" s="50">
        <v>793.20399999999995</v>
      </c>
      <c r="F33" s="50">
        <v>4426.5310000000009</v>
      </c>
      <c r="G33" s="50">
        <v>10375.825000000001</v>
      </c>
      <c r="H33" s="50">
        <v>11055.985000000001</v>
      </c>
      <c r="I33" s="51">
        <v>11061.331</v>
      </c>
      <c r="J33" s="51">
        <v>12809.675000000001</v>
      </c>
      <c r="K33" s="46">
        <v>8505.6730000000007</v>
      </c>
      <c r="L33" s="47"/>
      <c r="M33" s="47"/>
      <c r="N33" s="47"/>
      <c r="R33" s="40"/>
      <c r="S33" s="1"/>
      <c r="T33" s="1"/>
      <c r="U33" s="1"/>
      <c r="V33" s="1"/>
    </row>
    <row r="34" spans="1:22" x14ac:dyDescent="0.45">
      <c r="A34" s="138"/>
      <c r="B34" s="138" t="s">
        <v>134</v>
      </c>
      <c r="C34" s="138"/>
      <c r="D34" s="139">
        <v>-541.59100000000001</v>
      </c>
      <c r="E34" s="139">
        <v>-26.426133589514649</v>
      </c>
      <c r="F34" s="139">
        <v>-89.795000000000002</v>
      </c>
      <c r="G34" s="139">
        <v>-127.197</v>
      </c>
      <c r="H34" s="139">
        <v>-156.346</v>
      </c>
      <c r="I34" s="140">
        <v>-184.78100000000001</v>
      </c>
      <c r="J34" s="140">
        <v>-220.869</v>
      </c>
      <c r="K34" s="141">
        <v>-134.79300000000001</v>
      </c>
      <c r="L34" s="47"/>
      <c r="M34" s="47"/>
      <c r="N34" s="47"/>
      <c r="R34" s="40"/>
      <c r="S34" s="1"/>
      <c r="T34" s="1"/>
      <c r="U34" s="1"/>
      <c r="V34" s="1"/>
    </row>
    <row r="35" spans="1:22" x14ac:dyDescent="0.45">
      <c r="B35" s="1" t="s">
        <v>107</v>
      </c>
      <c r="D35" s="49">
        <v>6931.5739999999996</v>
      </c>
      <c r="E35" s="50">
        <v>766.77786641048533</v>
      </c>
      <c r="F35" s="50">
        <v>4336.7360000000008</v>
      </c>
      <c r="G35" s="50">
        <v>10248.628000000001</v>
      </c>
      <c r="H35" s="50">
        <v>10899.639000000001</v>
      </c>
      <c r="I35" s="51">
        <v>10876.55</v>
      </c>
      <c r="J35" s="51">
        <v>12588.806</v>
      </c>
      <c r="K35" s="51">
        <v>8370.880000000001</v>
      </c>
      <c r="L35" s="47"/>
      <c r="M35" s="47"/>
      <c r="N35" s="47"/>
      <c r="R35" s="40"/>
      <c r="S35" s="1"/>
      <c r="T35" s="1"/>
      <c r="U35" s="1"/>
      <c r="V35" s="1"/>
    </row>
    <row r="36" spans="1:22" x14ac:dyDescent="0.45">
      <c r="D36" s="49"/>
      <c r="E36" s="50"/>
      <c r="F36" s="50"/>
      <c r="G36" s="50"/>
      <c r="H36" s="50"/>
      <c r="I36" s="51"/>
      <c r="J36" s="51"/>
      <c r="K36" s="46"/>
      <c r="L36" s="47"/>
      <c r="M36" s="47"/>
      <c r="N36" s="47"/>
      <c r="R36" s="40"/>
      <c r="S36" s="1"/>
      <c r="T36" s="1"/>
      <c r="U36" s="1"/>
      <c r="V36" s="1"/>
    </row>
    <row r="37" spans="1:22" x14ac:dyDescent="0.45">
      <c r="A37" s="1" t="s">
        <v>105</v>
      </c>
      <c r="D37" s="49">
        <v>2622.5320000000002</v>
      </c>
      <c r="E37" s="50">
        <v>3046.5070000000001</v>
      </c>
      <c r="F37" s="50">
        <v>3052.6409999999996</v>
      </c>
      <c r="G37" s="50">
        <v>2630.846</v>
      </c>
      <c r="H37" s="50">
        <v>2636.125</v>
      </c>
      <c r="I37" s="51">
        <v>2696.6210000000001</v>
      </c>
      <c r="J37" s="51">
        <v>2733.5569999999998</v>
      </c>
      <c r="K37" s="46">
        <v>2573.6880000000001</v>
      </c>
      <c r="L37" s="47"/>
      <c r="M37" s="47"/>
      <c r="N37" s="47"/>
      <c r="R37" s="40"/>
      <c r="S37" s="1"/>
      <c r="T37" s="1"/>
      <c r="U37" s="1"/>
      <c r="V37" s="1"/>
    </row>
    <row r="38" spans="1:22" x14ac:dyDescent="0.45">
      <c r="A38" s="138"/>
      <c r="B38" s="138" t="s">
        <v>134</v>
      </c>
      <c r="C38" s="138"/>
      <c r="D38" s="139">
        <v>-2317.0540000000001</v>
      </c>
      <c r="E38" s="139">
        <v>-2294.8148969049194</v>
      </c>
      <c r="F38" s="139">
        <v>-2535.9720000000002</v>
      </c>
      <c r="G38" s="139">
        <v>-2321.7220000000002</v>
      </c>
      <c r="H38" s="139">
        <v>-2326.3380000000002</v>
      </c>
      <c r="I38" s="140">
        <v>-2466.4760000000001</v>
      </c>
      <c r="J38" s="140">
        <v>-2561.8989999999999</v>
      </c>
      <c r="K38" s="141">
        <v>-2533.3229999999999</v>
      </c>
      <c r="L38" s="47"/>
      <c r="M38" s="47"/>
      <c r="N38" s="47"/>
      <c r="R38" s="40"/>
      <c r="S38" s="1"/>
      <c r="T38" s="1"/>
      <c r="U38" s="1"/>
      <c r="V38" s="1"/>
    </row>
    <row r="39" spans="1:22" x14ac:dyDescent="0.45">
      <c r="B39" s="1" t="s">
        <v>107</v>
      </c>
      <c r="D39" s="49">
        <v>305.47800000000007</v>
      </c>
      <c r="E39" s="50">
        <v>751.69210309508071</v>
      </c>
      <c r="F39" s="50">
        <v>516.66899999999941</v>
      </c>
      <c r="G39" s="50">
        <v>309.1239999999998</v>
      </c>
      <c r="H39" s="50">
        <v>309.78699999999981</v>
      </c>
      <c r="I39" s="51">
        <v>230.14499999999998</v>
      </c>
      <c r="J39" s="51">
        <v>171.6579999999999</v>
      </c>
      <c r="K39" s="51">
        <v>40.365000000000236</v>
      </c>
      <c r="L39" s="47"/>
      <c r="M39" s="47"/>
      <c r="N39" s="47"/>
      <c r="R39" s="40"/>
      <c r="S39" s="1"/>
      <c r="T39" s="1"/>
      <c r="U39" s="1"/>
      <c r="V39" s="1"/>
    </row>
    <row r="40" spans="1:22" x14ac:dyDescent="0.45">
      <c r="D40" s="49"/>
      <c r="E40" s="50"/>
      <c r="F40" s="50"/>
      <c r="G40" s="50"/>
      <c r="H40" s="50"/>
      <c r="I40" s="51"/>
      <c r="J40" s="51"/>
      <c r="K40" s="46"/>
      <c r="L40" s="47"/>
      <c r="M40" s="47"/>
      <c r="N40" s="47"/>
      <c r="R40" s="40"/>
      <c r="S40" s="1"/>
      <c r="T40" s="1"/>
      <c r="U40" s="1"/>
      <c r="V40" s="1"/>
    </row>
    <row r="41" spans="1:22" x14ac:dyDescent="0.45">
      <c r="A41" s="1" t="s">
        <v>108</v>
      </c>
      <c r="D41" s="49">
        <v>30290.326999999997</v>
      </c>
      <c r="E41" s="50">
        <v>34758.542000000001</v>
      </c>
      <c r="F41" s="50">
        <v>23098.91</v>
      </c>
      <c r="G41" s="50">
        <v>50476.173000000003</v>
      </c>
      <c r="H41" s="50">
        <v>48736.21</v>
      </c>
      <c r="I41" s="51">
        <v>40491.366000000002</v>
      </c>
      <c r="J41" s="51">
        <v>48665.409000000007</v>
      </c>
      <c r="K41" s="46">
        <v>52491.254000000001</v>
      </c>
      <c r="L41" s="47"/>
      <c r="M41" s="47"/>
      <c r="N41" s="47"/>
      <c r="R41" s="40"/>
      <c r="S41" s="1"/>
      <c r="T41" s="1"/>
      <c r="U41" s="1"/>
      <c r="V41" s="1"/>
    </row>
    <row r="42" spans="1:22" x14ac:dyDescent="0.45">
      <c r="A42" s="237"/>
      <c r="B42" s="263" t="s">
        <v>134</v>
      </c>
      <c r="C42" s="263"/>
      <c r="D42" s="265">
        <v>-3743.9589999999998</v>
      </c>
      <c r="E42" s="265">
        <v>-3137.5200304944337</v>
      </c>
      <c r="F42" s="265">
        <v>-2839.9750000000004</v>
      </c>
      <c r="G42" s="265">
        <v>-2891.5080000000003</v>
      </c>
      <c r="H42" s="265">
        <v>-2910.7610000000004</v>
      </c>
      <c r="I42" s="267">
        <v>-2947.4050000000002</v>
      </c>
      <c r="J42" s="267">
        <v>-3128.4719999999998</v>
      </c>
      <c r="K42" s="267">
        <v>-3149.6019999999999</v>
      </c>
      <c r="L42" s="47"/>
      <c r="M42" s="47"/>
      <c r="N42" s="47"/>
      <c r="R42" s="40"/>
      <c r="S42" s="1"/>
      <c r="T42" s="1"/>
      <c r="U42" s="1"/>
      <c r="V42" s="1"/>
    </row>
    <row r="43" spans="1:22" x14ac:dyDescent="0.45">
      <c r="A43" s="237"/>
      <c r="B43" s="237" t="s">
        <v>107</v>
      </c>
      <c r="C43" s="237"/>
      <c r="D43" s="239">
        <v>26546.367999999999</v>
      </c>
      <c r="E43" s="239">
        <v>31621.021969505564</v>
      </c>
      <c r="F43" s="239">
        <v>20258.934999999998</v>
      </c>
      <c r="G43" s="239">
        <v>47584.665000000001</v>
      </c>
      <c r="H43" s="239">
        <v>45825.449000000001</v>
      </c>
      <c r="I43" s="241">
        <v>37543.960999999996</v>
      </c>
      <c r="J43" s="241">
        <v>45536.937000000005</v>
      </c>
      <c r="K43" s="241">
        <v>49341.652000000002</v>
      </c>
      <c r="L43" s="47"/>
      <c r="M43" s="47"/>
      <c r="N43" s="47"/>
      <c r="R43" s="40"/>
      <c r="S43" s="1"/>
      <c r="T43" s="1"/>
      <c r="U43" s="1"/>
      <c r="V43" s="1"/>
    </row>
    <row r="44" spans="1:22" x14ac:dyDescent="0.45">
      <c r="E44" s="23"/>
      <c r="F44" s="23"/>
      <c r="G44" s="23"/>
      <c r="H44" s="23"/>
      <c r="I44" s="23"/>
      <c r="J44" s="23"/>
      <c r="K44" s="23"/>
      <c r="L44" s="47"/>
      <c r="M44" s="47"/>
      <c r="N44" s="47"/>
    </row>
    <row r="45" spans="1:22" x14ac:dyDescent="0.45">
      <c r="E45" s="23"/>
      <c r="F45" s="23"/>
      <c r="G45" s="23"/>
      <c r="H45" s="23"/>
      <c r="I45" s="23"/>
      <c r="J45" s="23"/>
      <c r="K45" s="23"/>
      <c r="L45" s="47"/>
      <c r="M45" s="48"/>
      <c r="N45" s="48"/>
      <c r="O45" s="41"/>
      <c r="P45" s="41"/>
      <c r="Q45" s="41"/>
    </row>
    <row r="46" spans="1:22" x14ac:dyDescent="0.45">
      <c r="E46" s="37"/>
      <c r="F46" s="37"/>
      <c r="G46" s="37"/>
      <c r="H46" s="37"/>
      <c r="I46" s="37"/>
      <c r="J46" s="37"/>
      <c r="K46" s="23"/>
      <c r="L46" s="47"/>
      <c r="M46" s="48"/>
      <c r="N46" s="48"/>
      <c r="O46" s="41"/>
      <c r="P46" s="41"/>
      <c r="Q46" s="41"/>
    </row>
    <row r="47" spans="1:22" x14ac:dyDescent="0.45">
      <c r="E47" s="38"/>
      <c r="F47" s="38"/>
      <c r="G47" s="38"/>
      <c r="H47" s="38"/>
      <c r="I47" s="38"/>
      <c r="J47" s="38"/>
      <c r="K47" s="23"/>
      <c r="P47" s="41"/>
      <c r="Q47" s="41"/>
    </row>
    <row r="48" spans="1:22" x14ac:dyDescent="0.45">
      <c r="E48" s="23"/>
      <c r="F48" s="23"/>
      <c r="G48" s="23"/>
      <c r="H48" s="23"/>
      <c r="I48" s="23"/>
      <c r="J48" s="23"/>
      <c r="K48" s="23"/>
      <c r="L48" s="47"/>
      <c r="M48" s="48"/>
      <c r="N48" s="48"/>
      <c r="O48" s="41"/>
      <c r="P48" s="41"/>
      <c r="Q48" s="41"/>
    </row>
    <row r="49" spans="4:17" x14ac:dyDescent="0.45">
      <c r="D49" s="23"/>
      <c r="E49" s="23"/>
      <c r="F49" s="23"/>
      <c r="G49" s="23"/>
      <c r="H49" s="23"/>
      <c r="I49" s="23"/>
      <c r="J49" s="23"/>
      <c r="K49" s="23"/>
      <c r="L49" s="47"/>
      <c r="M49" s="48"/>
      <c r="N49" s="48"/>
      <c r="O49" s="41"/>
      <c r="P49" s="41"/>
      <c r="Q49" s="41"/>
    </row>
    <row r="50" spans="4:17" x14ac:dyDescent="0.45">
      <c r="M50" s="41"/>
      <c r="N50" s="41"/>
      <c r="O50" s="41"/>
      <c r="P50" s="41"/>
      <c r="Q50" s="41"/>
    </row>
    <row r="51" spans="4:17" x14ac:dyDescent="0.45">
      <c r="M51" s="41"/>
      <c r="N51" s="41"/>
      <c r="O51" s="41"/>
      <c r="P51" s="41"/>
      <c r="Q51" s="41"/>
    </row>
    <row r="52" spans="4:17" x14ac:dyDescent="0.45">
      <c r="M52" s="41"/>
      <c r="N52" s="41"/>
      <c r="O52" s="41"/>
      <c r="P52" s="41"/>
      <c r="Q52" s="41"/>
    </row>
    <row r="53" spans="4:17" x14ac:dyDescent="0.45">
      <c r="M53" s="41"/>
      <c r="N53" s="41"/>
      <c r="O53" s="41"/>
      <c r="P53" s="41"/>
      <c r="Q53" s="41"/>
    </row>
    <row r="54" spans="4:17" x14ac:dyDescent="0.45">
      <c r="M54" s="41"/>
      <c r="N54" s="41"/>
      <c r="O54" s="41"/>
      <c r="P54" s="41"/>
      <c r="Q54" s="41"/>
    </row>
    <row r="55" spans="4:17" x14ac:dyDescent="0.45">
      <c r="M55" s="41"/>
      <c r="N55" s="41"/>
      <c r="O55" s="41"/>
      <c r="P55" s="41"/>
      <c r="Q55" s="41"/>
    </row>
    <row r="56" spans="4:17" x14ac:dyDescent="0.45">
      <c r="M56" s="41"/>
      <c r="N56" s="41"/>
      <c r="O56" s="41"/>
      <c r="P56" s="41"/>
      <c r="Q56" s="41"/>
    </row>
    <row r="57" spans="4:17" x14ac:dyDescent="0.45">
      <c r="M57" s="41"/>
      <c r="N57" s="41"/>
      <c r="O57" s="41"/>
      <c r="P57" s="41"/>
      <c r="Q57" s="41"/>
    </row>
    <row r="58" spans="4:17" x14ac:dyDescent="0.45">
      <c r="M58" s="41"/>
      <c r="N58" s="41"/>
      <c r="O58" s="41"/>
      <c r="P58" s="41"/>
      <c r="Q58" s="41"/>
    </row>
    <row r="59" spans="4:17" x14ac:dyDescent="0.45">
      <c r="M59" s="41"/>
      <c r="N59" s="41"/>
      <c r="O59" s="41"/>
      <c r="P59" s="41"/>
      <c r="Q59" s="41"/>
    </row>
    <row r="60" spans="4:17" x14ac:dyDescent="0.45">
      <c r="M60" s="41"/>
      <c r="N60" s="41"/>
      <c r="O60" s="41"/>
      <c r="P60" s="41"/>
      <c r="Q60" s="41"/>
    </row>
    <row r="61" spans="4:17" x14ac:dyDescent="0.45">
      <c r="M61" s="41"/>
      <c r="N61" s="41"/>
      <c r="O61" s="41"/>
      <c r="P61" s="41"/>
      <c r="Q61" s="41"/>
    </row>
    <row r="62" spans="4:17" x14ac:dyDescent="0.45">
      <c r="M62" s="41"/>
      <c r="N62" s="41"/>
      <c r="O62" s="41"/>
      <c r="P62" s="41"/>
      <c r="Q62" s="41"/>
    </row>
    <row r="63" spans="4:17" x14ac:dyDescent="0.45">
      <c r="M63" s="41"/>
      <c r="N63" s="41"/>
      <c r="O63" s="41"/>
      <c r="P63" s="41"/>
      <c r="Q63" s="41"/>
    </row>
    <row r="64" spans="4:17" x14ac:dyDescent="0.45">
      <c r="M64" s="41"/>
      <c r="N64" s="41"/>
      <c r="O64" s="41"/>
      <c r="P64" s="41"/>
      <c r="Q64" s="41"/>
    </row>
    <row r="65" spans="13:17" x14ac:dyDescent="0.45">
      <c r="M65" s="41"/>
      <c r="N65" s="41"/>
      <c r="O65" s="41"/>
      <c r="P65" s="41"/>
      <c r="Q65" s="41"/>
    </row>
    <row r="66" spans="13:17" x14ac:dyDescent="0.45">
      <c r="M66" s="41"/>
      <c r="N66" s="41"/>
      <c r="O66" s="41"/>
      <c r="P66" s="41"/>
      <c r="Q66" s="41"/>
    </row>
    <row r="67" spans="13:17" x14ac:dyDescent="0.45">
      <c r="M67" s="41"/>
      <c r="N67" s="41"/>
      <c r="O67" s="41"/>
      <c r="P67" s="41"/>
      <c r="Q67" s="41"/>
    </row>
    <row r="68" spans="13:17" x14ac:dyDescent="0.45">
      <c r="M68" s="41"/>
      <c r="N68" s="41"/>
      <c r="O68" s="41"/>
      <c r="P68" s="41"/>
      <c r="Q68" s="41"/>
    </row>
    <row r="69" spans="13:17" x14ac:dyDescent="0.45">
      <c r="M69" s="41"/>
      <c r="N69" s="41"/>
      <c r="O69" s="41"/>
      <c r="P69" s="41"/>
      <c r="Q69" s="41"/>
    </row>
    <row r="70" spans="13:17" x14ac:dyDescent="0.45">
      <c r="M70" s="41"/>
      <c r="N70" s="41"/>
      <c r="O70" s="41"/>
      <c r="P70" s="41"/>
      <c r="Q70" s="41"/>
    </row>
    <row r="71" spans="13:17" x14ac:dyDescent="0.45">
      <c r="M71" s="41"/>
      <c r="N71" s="41"/>
      <c r="O71" s="41"/>
      <c r="P71" s="41"/>
      <c r="Q71" s="41"/>
    </row>
    <row r="72" spans="13:17" x14ac:dyDescent="0.45">
      <c r="M72" s="41"/>
      <c r="N72" s="41"/>
      <c r="O72" s="41"/>
      <c r="P72" s="41"/>
      <c r="Q72" s="41"/>
    </row>
    <row r="73" spans="13:17" x14ac:dyDescent="0.45">
      <c r="M73" s="41"/>
      <c r="N73" s="41"/>
      <c r="O73" s="41"/>
      <c r="P73" s="41"/>
      <c r="Q73" s="41"/>
    </row>
    <row r="74" spans="13:17" x14ac:dyDescent="0.45">
      <c r="M74" s="41"/>
      <c r="N74" s="41"/>
      <c r="O74" s="41"/>
      <c r="P74" s="41"/>
      <c r="Q74" s="41"/>
    </row>
    <row r="75" spans="13:17" x14ac:dyDescent="0.45">
      <c r="M75" s="41"/>
      <c r="N75" s="41"/>
      <c r="O75" s="41"/>
      <c r="P75" s="41"/>
      <c r="Q75" s="41"/>
    </row>
    <row r="76" spans="13:17" x14ac:dyDescent="0.45">
      <c r="M76" s="41"/>
      <c r="N76" s="41"/>
      <c r="O76" s="41"/>
      <c r="P76" s="41"/>
      <c r="Q76" s="41"/>
    </row>
    <row r="77" spans="13:17" x14ac:dyDescent="0.45">
      <c r="M77" s="41"/>
      <c r="N77" s="41"/>
      <c r="O77" s="41"/>
      <c r="P77" s="41"/>
      <c r="Q77" s="41"/>
    </row>
    <row r="78" spans="13:17" x14ac:dyDescent="0.45">
      <c r="M78" s="41"/>
      <c r="N78" s="41"/>
      <c r="O78" s="41"/>
      <c r="P78" s="41"/>
      <c r="Q78" s="41"/>
    </row>
    <row r="79" spans="13:17" x14ac:dyDescent="0.45">
      <c r="M79" s="41"/>
      <c r="N79" s="41"/>
      <c r="O79" s="41"/>
      <c r="P79" s="41"/>
      <c r="Q79" s="41"/>
    </row>
  </sheetData>
  <mergeCells count="1">
    <mergeCell ref="H2:K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BS</vt:lpstr>
      <vt:lpstr>PL накопленные данные</vt:lpstr>
      <vt:lpstr>PL по кварталам</vt:lpstr>
      <vt:lpstr>Показатели эффективности</vt:lpstr>
      <vt:lpstr>Качество портфеля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Клементьев Максим Сергеевич</cp:lastModifiedBy>
  <dcterms:created xsi:type="dcterms:W3CDTF">2024-12-13T07:45:12Z</dcterms:created>
  <dcterms:modified xsi:type="dcterms:W3CDTF">2025-03-05T07:20:26Z</dcterms:modified>
</cp:coreProperties>
</file>